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90" windowHeight="9210" activeTab="0"/>
  </bookViews>
  <sheets>
    <sheet name="Проект 2021-2023" sheetId="1" r:id="rId1"/>
  </sheets>
  <definedNames/>
  <calcPr fullCalcOnLoad="1"/>
</workbook>
</file>

<file path=xl/sharedStrings.xml><?xml version="1.0" encoding="utf-8"?>
<sst xmlns="http://schemas.openxmlformats.org/spreadsheetml/2006/main" count="893" uniqueCount="340">
  <si>
    <t>Наименование</t>
  </si>
  <si>
    <t>4</t>
  </si>
  <si>
    <t>870</t>
  </si>
  <si>
    <t>Резервные средства</t>
  </si>
  <si>
    <t>Обслуживание муниципального долга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</si>
  <si>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</si>
  <si>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</si>
  <si>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</si>
  <si>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Организация работы трудовых бригад </t>
  </si>
  <si>
    <t>Ремонт и содержание объектов собственности</t>
  </si>
  <si>
    <t>ЦСР</t>
  </si>
  <si>
    <t>ВР</t>
  </si>
  <si>
    <t>РАСПРЕДЕЛЕНИЕ</t>
  </si>
  <si>
    <t>Всего</t>
  </si>
  <si>
    <t>2</t>
  </si>
  <si>
    <t>3</t>
  </si>
  <si>
    <t>Непрограммные расходы на функционирование органов местного самоуправления</t>
  </si>
  <si>
    <t xml:space="preserve">Осуществление отдельного государственного полномочия Ленинградской области </t>
  </si>
  <si>
    <t xml:space="preserve">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 </t>
  </si>
  <si>
    <t xml:space="preserve">Сумма (тысяч рублей) </t>
  </si>
  <si>
    <t xml:space="preserve">Обеспечение деятельности Главы муниципального образования </t>
  </si>
  <si>
    <t>УТВЕРЖДЕНО</t>
  </si>
  <si>
    <t>решением Совета депутатов МО "Город Ивангород"</t>
  </si>
  <si>
    <t>Иные межбюджетные трансферты</t>
  </si>
  <si>
    <t>540</t>
  </si>
  <si>
    <t xml:space="preserve">Обеспечение деятельности Главы администрации муниципального образования </t>
  </si>
  <si>
    <t>Муниципальная программа "Развитие физической культуры и спорта в МО "Город Ивангород"</t>
  </si>
  <si>
    <t>Рз</t>
  </si>
  <si>
    <t>ПР</t>
  </si>
  <si>
    <t>5</t>
  </si>
  <si>
    <t>11</t>
  </si>
  <si>
    <t>05</t>
  </si>
  <si>
    <t>02</t>
  </si>
  <si>
    <t>240</t>
  </si>
  <si>
    <t>44 0 00 00000</t>
  </si>
  <si>
    <t>Бюджетные инвестиции</t>
  </si>
  <si>
    <t>410</t>
  </si>
  <si>
    <t>Основное мероприятие "Организация и проведение городских мероприятий в сфере культуры"</t>
  </si>
  <si>
    <t>45 0 00 00000</t>
  </si>
  <si>
    <t>08</t>
  </si>
  <si>
    <t>04</t>
  </si>
  <si>
    <t>46 0 00 00000</t>
  </si>
  <si>
    <t>46 2 00 00000</t>
  </si>
  <si>
    <t>46 3 00 00000</t>
  </si>
  <si>
    <t>46 3 01 80080</t>
  </si>
  <si>
    <t>07</t>
  </si>
  <si>
    <t>Подпрограмма "Капитальный ремонт и ремонт, реконструкция и строительство дорог местного значения и дорожных сооружений"</t>
  </si>
  <si>
    <t>Основное мероприятие "Ремонт автомобильных дорог общего пользования местного значения"</t>
  </si>
  <si>
    <t>47 0 00 00000</t>
  </si>
  <si>
    <t>47 1 00 00000</t>
  </si>
  <si>
    <t>47 1 01 00000</t>
  </si>
  <si>
    <t>09</t>
  </si>
  <si>
    <t>01</t>
  </si>
  <si>
    <t xml:space="preserve">Расходы на выплаты персоналу (государственных) муниципальных органов </t>
  </si>
  <si>
    <t>13</t>
  </si>
  <si>
    <t>120</t>
  </si>
  <si>
    <t>87 0 00 00000</t>
  </si>
  <si>
    <t>87 9 00 00000</t>
  </si>
  <si>
    <t>86 1 00 00000</t>
  </si>
  <si>
    <t>86 1 01 00000</t>
  </si>
  <si>
    <t>86 3 00 00000</t>
  </si>
  <si>
    <t>86 3 01 00000</t>
  </si>
  <si>
    <t>86 4 00 00000</t>
  </si>
  <si>
    <t>86 4 01 00000</t>
  </si>
  <si>
    <t>03</t>
  </si>
  <si>
    <t>87 9 01 00000</t>
  </si>
  <si>
    <t>86 0 00 00000</t>
  </si>
  <si>
    <t>87 9 01 02850</t>
  </si>
  <si>
    <t>Осуществление первичного воинского учета на территориях, где отсутствуют военные комиссариаты</t>
  </si>
  <si>
    <t>12</t>
  </si>
  <si>
    <t>87 9 01 80140</t>
  </si>
  <si>
    <t>87 9 01 80320</t>
  </si>
  <si>
    <t>14</t>
  </si>
  <si>
    <t>87 9 01 80410</t>
  </si>
  <si>
    <t>10</t>
  </si>
  <si>
    <t>310</t>
  </si>
  <si>
    <t>Иные закупки товаров, работ и услуг для (государственных) муниципальных нужд</t>
  </si>
  <si>
    <t>Уплата взносов на капитальный ремонт общего имущества многоквартирных домов, расположенных на территории МО "Город Ивангород"</t>
  </si>
  <si>
    <t>86 4 01 71000</t>
  </si>
  <si>
    <t>86 4 01 71330</t>
  </si>
  <si>
    <t>Обеспечение деятельности органов местного самоуправления</t>
  </si>
  <si>
    <t xml:space="preserve">Муниципальная пенсия за выслугу лет </t>
  </si>
  <si>
    <t xml:space="preserve">Информационное обеспечение деятельности органов местного самоуправления </t>
  </si>
  <si>
    <t xml:space="preserve">Резервный фонд </t>
  </si>
  <si>
    <t>Публичные нормативные социальные выплаты гражданам</t>
  </si>
  <si>
    <t>46 3 01 00000</t>
  </si>
  <si>
    <t xml:space="preserve">46 2 01 00000 </t>
  </si>
  <si>
    <t>86 4 01 00120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</si>
  <si>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 ст.51 ЖК РФ</t>
  </si>
  <si>
    <t xml:space="preserve"> Муниципальные программы</t>
  </si>
  <si>
    <t>730</t>
  </si>
  <si>
    <t xml:space="preserve">Расходы на выплаты персоналу государственных
(муниципальных) органов
 </t>
  </si>
  <si>
    <t>Иные закупки товаров, работ и услуг для государственных (муниципальных) нужд</t>
  </si>
  <si>
    <t>47 1 01 S0140</t>
  </si>
  <si>
    <t>Расходы на выплаты персоналу казенных учреждений</t>
  </si>
  <si>
    <t>Подпрограмма "Организация временных рабочих мест для подростков"</t>
  </si>
  <si>
    <t>Подпрограмма "Благоустройство территории МО "Город Ивангород"</t>
  </si>
  <si>
    <t>Основное мероприятие "Благоустройство города"</t>
  </si>
  <si>
    <t>Организация освещения улиц</t>
  </si>
  <si>
    <t>49 0 00 00000</t>
  </si>
  <si>
    <t>49 1 00 00000</t>
  </si>
  <si>
    <t>49 1 01 00000</t>
  </si>
  <si>
    <t>49 1 01 80200</t>
  </si>
  <si>
    <t>86 1 01 00120</t>
  </si>
  <si>
    <t>86 3 01 00120</t>
  </si>
  <si>
    <t>Исполнение функций местного самоуправления</t>
  </si>
  <si>
    <t>Исполнение функций органов местного самоуправления</t>
  </si>
  <si>
    <t>47 1 01 S4200</t>
  </si>
  <si>
    <t>69 0 00 00000</t>
  </si>
  <si>
    <t>69 1 00 00000</t>
  </si>
  <si>
    <t>Подпрограмма "Интегрированное развитие исторической прибрежной зоны в Ивангороде"</t>
  </si>
  <si>
    <t>Основное мероприятие "Развитие исторической прибрежной зоны в Ивангороде"</t>
  </si>
  <si>
    <t>80 1 01 05080</t>
  </si>
  <si>
    <t>80 0 00 00000</t>
  </si>
  <si>
    <t>80 1 00 00000</t>
  </si>
  <si>
    <t>80 1 01 00000</t>
  </si>
  <si>
    <t>Интегрированное развитие исторической прибрежной зоны</t>
  </si>
  <si>
    <t>Процентные платежи по муниципальному долгу МО «Город Ивангород»</t>
  </si>
  <si>
    <t>87 9 01 80130</t>
  </si>
  <si>
    <t xml:space="preserve">  (приложение 4)</t>
  </si>
  <si>
    <t xml:space="preserve">Муниципальная программа "Благоустройство населённых пунктов в МО "Город Ивангород" </t>
  </si>
  <si>
    <t>2021 год</t>
  </si>
  <si>
    <t>Содействие участию населения в осуществлении благоустройства города</t>
  </si>
  <si>
    <t>Подпрограмма "Безопасность дорожного движения на территории МО "Город Ивангород"</t>
  </si>
  <si>
    <t>Основное мероприятие "Безопасность дорожного движения в МО "Город Ивангород"</t>
  </si>
  <si>
    <t>72 0 00 00000</t>
  </si>
  <si>
    <t>72 1 00 00000</t>
  </si>
  <si>
    <t>72 1 01 00000</t>
  </si>
  <si>
    <t>72 1 01 80340</t>
  </si>
  <si>
    <t>Подпрограмма "Благоустройство административного центра МО "Город Ивангород"</t>
  </si>
  <si>
    <t>Основное мероприятие "Благоустройство административного центра"</t>
  </si>
  <si>
    <t>Обработка документов для передачи в архив</t>
  </si>
  <si>
    <t>87 9 01 80350</t>
  </si>
  <si>
    <t>Осуществление  отдельного государственного полномочия Ленинградской области в сфере административных правоотношений</t>
  </si>
  <si>
    <t>86 4 01 71340</t>
  </si>
  <si>
    <t>244</t>
  </si>
  <si>
    <t>69 1 F2 00000</t>
  </si>
  <si>
    <t>69 1 F2 55550</t>
  </si>
  <si>
    <t>69 1F2 55550</t>
  </si>
  <si>
    <t>Муниципальная программа "Реализация инициативных предложений жителей МО "Город Ивангород"</t>
  </si>
  <si>
    <t>Мероприятия по землеустройству и землепользованию</t>
  </si>
  <si>
    <t>Повышение квалификации сотрудников органов местного самоуправления</t>
  </si>
  <si>
    <t>87 9 01 80190</t>
  </si>
  <si>
    <t>Оценка муниципального имущества, проведение технической инвентаризации (паспортизации) объектов муниципальной недвижимости</t>
  </si>
  <si>
    <t>2022 год</t>
  </si>
  <si>
    <t>Организация и содержание мест захоронения</t>
  </si>
  <si>
    <t>49 1 01 82220</t>
  </si>
  <si>
    <t xml:space="preserve">Муниципальная программа «Развитие газификации на территории МО «Город Ивангород» </t>
  </si>
  <si>
    <t>48 0 00 00000</t>
  </si>
  <si>
    <t>48 1 00 00000</t>
  </si>
  <si>
    <t>48 1 01 00000</t>
  </si>
  <si>
    <t>48 1 01 S4660</t>
  </si>
  <si>
    <t>48 2 00 00000</t>
  </si>
  <si>
    <t>48 2 01 00000</t>
  </si>
  <si>
    <t>48 2 01 S4660</t>
  </si>
  <si>
    <t xml:space="preserve">Основное мероприятие "Содержание муниципальной собственности на территории МО "Город Ивангород"
</t>
  </si>
  <si>
    <t>50 0 00 00000</t>
  </si>
  <si>
    <t>50 1 00 00000</t>
  </si>
  <si>
    <t>50 1 01 00000</t>
  </si>
  <si>
    <t>50 1 01 80220</t>
  </si>
  <si>
    <t>50 1 01 80270</t>
  </si>
  <si>
    <t>45 3 01 00000</t>
  </si>
  <si>
    <t>85 0 00 00000</t>
  </si>
  <si>
    <t xml:space="preserve">Содействие трудовой адаптации и занятости молодежи </t>
  </si>
  <si>
    <t>87 9 01 80280</t>
  </si>
  <si>
    <t>85 3 00 00000</t>
  </si>
  <si>
    <t>Основное мероприятие "Мероприятия в области гражданской обороны и чрезвычайных ситуациях"</t>
  </si>
  <si>
    <t>Мероприятия в области гражданской обороны и чрезвычайных ситуациях</t>
  </si>
  <si>
    <t>Негосударственная экспертиза смет на ремонт трубопровода централизованного теплоснабжения</t>
  </si>
  <si>
    <t>87 9 01 80430</t>
  </si>
  <si>
    <t>46 2 01 S4330</t>
  </si>
  <si>
    <t>Подпрограмма "Жилье для молодежи"</t>
  </si>
  <si>
    <t>Предоставление социальной выплаты молодым семьям, проживающим в МО "Город Ивангород", нуждающимся в улучшении жилищных условий</t>
  </si>
  <si>
    <t xml:space="preserve">Социальные выплаты гражданам, кроме публичных
нормативных социальных выплат
</t>
  </si>
  <si>
    <t>73 0 00 00000</t>
  </si>
  <si>
    <t>73 2 00 00000</t>
  </si>
  <si>
    <t>73 2 01 00000</t>
  </si>
  <si>
    <t>73 2 01 L4970</t>
  </si>
  <si>
    <t>320</t>
  </si>
  <si>
    <t>Поддержка развития общественной инфраструктуры муниципального значения</t>
  </si>
  <si>
    <t>Подпрограмма "Формирование благоприятных условий реализации и развития творческого потенциала населения"</t>
  </si>
  <si>
    <t>Основное мероприятие "Обеспечение условий для развития творческого потенциала населения"</t>
  </si>
  <si>
    <t>45 1 00 00000</t>
  </si>
  <si>
    <t>45 1 01 00000</t>
  </si>
  <si>
    <t xml:space="preserve">Капитальный ремонт и ремонт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</si>
  <si>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значения, имеющих приоритетный социально-значимый характер </t>
  </si>
  <si>
    <t>45 3 00 00000</t>
  </si>
  <si>
    <t>43 0 00 00000</t>
  </si>
  <si>
    <t>43 1 00 00000</t>
  </si>
  <si>
    <t>Реализация мероприятий по благоустройству дворовых территорий</t>
  </si>
  <si>
    <t>Подпрограмма "Благоустройство дворовых территорий МО "Город Ивангород"</t>
  </si>
  <si>
    <t>Обеспечение устойчивого сокращения непригодного для проживания жилищного фонда</t>
  </si>
  <si>
    <t>Жилищное хозяйство</t>
  </si>
  <si>
    <t>Социальное обеспечение населения</t>
  </si>
  <si>
    <t>73 1 00 00000</t>
  </si>
  <si>
    <t>73 1 F3 00000</t>
  </si>
  <si>
    <t>73 1 F3 67483</t>
  </si>
  <si>
    <t>73 1 F3 67484</t>
  </si>
  <si>
    <t>69 2 01 S4750</t>
  </si>
  <si>
    <t>Мероприятия по созданию мест (площадок) накопления твердых коммунальных отходов</t>
  </si>
  <si>
    <t>49 1 01 S4790</t>
  </si>
  <si>
    <t>Муниципальная программа "Капитальный ремонт и ремонт инженерных сетей теплоснабжения на территории МО "Город Ивангород"</t>
  </si>
  <si>
    <t>84 0 00 00000</t>
  </si>
  <si>
    <t>Подпрограмма "Капитальный ремонт и ремонт инженерных сетей теплоснабжения на территории МО "Город Ивангород"</t>
  </si>
  <si>
    <t>84 1 00 00000</t>
  </si>
  <si>
    <t>Основное мероприятие "Капитальный ремонт и ремонт инженерных сетей теплоснабжения"</t>
  </si>
  <si>
    <t>84 1 01 00000</t>
  </si>
  <si>
    <t>Ремонт трубопровода централизованного теплоснабжения</t>
  </si>
  <si>
    <t>84 1 01 S0160</t>
  </si>
  <si>
    <t>Прочая закупка товаров, работ и услуг для муниципальных нужд</t>
  </si>
  <si>
    <t>Ликвидация аварийного жилищного фонда</t>
  </si>
  <si>
    <t>73 3 00 00000</t>
  </si>
  <si>
    <t>73 3 01 S4860</t>
  </si>
  <si>
    <t>73 3 01 00000</t>
  </si>
  <si>
    <t>69 2 00 00000</t>
  </si>
  <si>
    <t>69 2 01 00000</t>
  </si>
  <si>
    <t>Подпрограмма "Развитие объектов физической культуры и спорта"</t>
  </si>
  <si>
    <t>44 4 00 00000</t>
  </si>
  <si>
    <t>44 4 01 84040</t>
  </si>
  <si>
    <t>Основное мероприятие "Строительство, реконструкция и проектирование спортивных объектов"</t>
  </si>
  <si>
    <t>2023 год</t>
  </si>
  <si>
    <t>Основное мероприятие "Разработка схем: ливневой канализации, водопроводных сетей, канализационных сетей"</t>
  </si>
  <si>
    <t>Разработка схем водопроводно-канализационных сетей</t>
  </si>
  <si>
    <t>43 1 03 00000</t>
  </si>
  <si>
    <t>Муниципальная программа "Капитальный ремонт и ремонт оборудования инженерных сетей водоснабжения и водоотведения на территории МО "Город Ивангород"</t>
  </si>
  <si>
    <t>Подпрограмма "Капитальный ремонт и ремонт оборудования, инженерных сетей водоснабжения и водоотведения"</t>
  </si>
  <si>
    <t>Проектирование и реконструкция стадиона на Кингисеппском шоссе в г. Ивангород</t>
  </si>
  <si>
    <t>Государственная поддержка отрасли культуры</t>
  </si>
  <si>
    <t>45 3 01 S5190</t>
  </si>
  <si>
    <t>Установка остановочных павильонов</t>
  </si>
  <si>
    <t>Разработка проекта организации дорожного движения</t>
  </si>
  <si>
    <t xml:space="preserve">Муниципальная программа "Капитальный ремонт и ремонт, реконструкция и строительство дорог и дорожных сооружений  в границах  МО "Город Ивангород" </t>
  </si>
  <si>
    <t>Проектно-изыскательские работы по реконструкции моста через канал</t>
  </si>
  <si>
    <t>Ликвидация несанкционированных свалок</t>
  </si>
  <si>
    <t>49 1 01 S4880</t>
  </si>
  <si>
    <t>49 1 01 S4840</t>
  </si>
  <si>
    <t>Разработка схемы санитарной очистки МО "Город Ивангород"</t>
  </si>
  <si>
    <t>Подпрограмма " Ремонт и содержание объектов муниципального имущества"</t>
  </si>
  <si>
    <t>Муниципальная программа "Интегрированное развитие исторической прибрежной зоны в Ивангороде/Россия и Нарве/Эстония , 3 этап - Речные променады"</t>
  </si>
  <si>
    <t>Подпрограмма "Постановка на государственный кадастровый учет объектов недвижимости"</t>
  </si>
  <si>
    <t>Основное мероприятие "Оформление документов, необходимых для внесения в Государственный Кадастр Недвижимости новых сведений о соответствующем объекте недвижимости</t>
  </si>
  <si>
    <t>50 2 01 80110</t>
  </si>
  <si>
    <t>50 2 00 00000</t>
  </si>
  <si>
    <t>50 2 01 00000</t>
  </si>
  <si>
    <t>Подпрограмма "Проектирование и строительство газопроводов на территории МО "Город Ивангород"</t>
  </si>
  <si>
    <t xml:space="preserve">Основное мероприятие "Проектно-изыскательские работы по строительству газопровода в МО "Город Ивангород"
</t>
  </si>
  <si>
    <t>Проектно-изыскательские работы по строительству газопровода</t>
  </si>
  <si>
    <t>85 3 02 00000</t>
  </si>
  <si>
    <t>85 3 02 05200</t>
  </si>
  <si>
    <t>87 9 01 51180</t>
  </si>
  <si>
    <t>50 2 01 80280</t>
  </si>
  <si>
    <t xml:space="preserve">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 разделам и подразделам классификации расходов бюджетов на 2021 год и плановый период 2022 2023 годов</t>
  </si>
  <si>
    <t>110</t>
  </si>
  <si>
    <t>44 5 00 00000</t>
  </si>
  <si>
    <t>44 5 01 00000</t>
  </si>
  <si>
    <t>44 5 01 80260</t>
  </si>
  <si>
    <t>850</t>
  </si>
  <si>
    <t>Уплата налогов, сборов и иных платежей</t>
  </si>
  <si>
    <t>Подпрограмма "Развитие физической культуры и спорта"</t>
  </si>
  <si>
    <t>Основное мероприятие "Обеспечение условий для развития культуры"</t>
  </si>
  <si>
    <t>Основное мероприятие "Обеспечение условий для развития физической культуры и спорта"</t>
  </si>
  <si>
    <t>Подпрограмма "Развитие культуры"</t>
  </si>
  <si>
    <t>45 2 00 00000</t>
  </si>
  <si>
    <t>45 2 01 00000</t>
  </si>
  <si>
    <t>45 1 01 S4840</t>
  </si>
  <si>
    <t>45 2 01 80240</t>
  </si>
  <si>
    <t>45 2 01 S0360</t>
  </si>
  <si>
    <t>49 2 00 00000</t>
  </si>
  <si>
    <t>49 2 01 00000</t>
  </si>
  <si>
    <t>49 2 01 80250</t>
  </si>
  <si>
    <t>50 1 02 80250</t>
  </si>
  <si>
    <t>50 1 02 00000</t>
  </si>
  <si>
    <t>Муниципальная программа "Развитие культуры в МО "Город Ивангород"</t>
  </si>
  <si>
    <t>Муниципальная программа "Молодежь Ивангорода"</t>
  </si>
  <si>
    <t>Муниципальная программа "Обеспечение качественным жильем граждан на территории муниципального образования "Город Ивангород Кингисеппского муниципального района Ленинградской области"</t>
  </si>
  <si>
    <t>Подпрограмма "Обеспечение общественной безопасности, предупреждение и ликвидация последствий чрезвычайных ситуаций"</t>
  </si>
  <si>
    <t>49 1 01 80300</t>
  </si>
  <si>
    <t>49 1 01 80400</t>
  </si>
  <si>
    <t>43 1 03 80500</t>
  </si>
  <si>
    <t>47 1 01 74400</t>
  </si>
  <si>
    <t>47 1 01 74410</t>
  </si>
  <si>
    <t>47 1 01 74420</t>
  </si>
  <si>
    <t>Коммунальное хозяйство</t>
  </si>
  <si>
    <t>Физическая культура</t>
  </si>
  <si>
    <t>Культура</t>
  </si>
  <si>
    <t>Молодежная политика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</si>
  <si>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</si>
  <si>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</si>
  <si>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</si>
  <si>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Другие общегосударственные вопросы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</si>
  <si>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</si>
  <si>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</si>
  <si>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</si>
  <si>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</si>
  <si>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</si>
  <si>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нацианальной безопасности и правоохранительной деятельности</t>
  </si>
  <si>
    <t>Мобилизационная и вневойсковая подготовка</t>
  </si>
  <si>
    <t>Обслуживание государственного внутреннего и муниципального долга</t>
  </si>
  <si>
    <t>Резервные фонды</t>
  </si>
  <si>
    <t>Профессиональная подготовка, переподготовка и повышение квалификации</t>
  </si>
  <si>
    <t>Пенсионное обеспечение</t>
  </si>
  <si>
    <t xml:space="preserve">Муниципальная программа "Управление и распоряжение муниципальным имуществом МО "Город Ивангород" </t>
  </si>
  <si>
    <t xml:space="preserve">Муниципальная программа "Формирование комфортной городской среды на территории муниципального образования "Город Ивангород" </t>
  </si>
  <si>
    <t>Подпрограмма "Организация и проведение физкультурно-оздоровительных и спортивных городских мероприятий"</t>
  </si>
  <si>
    <t>Основное мероприятие  "Организация и проведение спортивных городских мероприятий"</t>
  </si>
  <si>
    <t>Организация и проведение спортивных городских мероприятий</t>
  </si>
  <si>
    <t>44 2 01 80020</t>
  </si>
  <si>
    <t>44 2 00 00000</t>
  </si>
  <si>
    <t>44 2 01 00000</t>
  </si>
  <si>
    <t>Организация и проведение городских мероприятий в сфере культуры</t>
  </si>
  <si>
    <t>45 3 01 80030</t>
  </si>
  <si>
    <t xml:space="preserve">Организация и проведение мероприятий с детьми и молодежью </t>
  </si>
  <si>
    <t xml:space="preserve">46 2 01 80070 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</si>
  <si>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</si>
  <si>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</si>
  <si>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</si>
  <si>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Муниципальная программа "Защита населения от чрезвычайных ситуаций природного, техногенного характера и обеспечение пожарной безопасности на территории МО "Город Ивангород"</t>
  </si>
  <si>
    <t>Подпрограмма "Расселение многоквартирных домов, признанных аварийными до 31.12.2017 года расположенных на территории МО "Город Ивангород"</t>
  </si>
  <si>
    <t>Подпрограмма "Содействие в обеспечении качественным жильем граждан МО "Город Ивангород" Ленинградской области"</t>
  </si>
  <si>
    <t>Основное мероприятие "Сокращение доли аварийного жилья в жилищном фонде МО "Город Ивангород Кингисеппского муниципального района Ленинградской области"</t>
  </si>
  <si>
    <t>Основное мероприятие "Поддержка граждан, в том числе молодежи и молодых семей, признанных нуждающимися в улучшении жилищных условий на территории муниципального образования  "Город Ивангород Кингисеппского муниципального района Ленинградской области"</t>
  </si>
  <si>
    <t>Основное мероприятие "Ликвидация аварийного жилищного фонда на территории МО "Город Ивангород" Ленинградской области"</t>
  </si>
  <si>
    <t>Мероприятия по борьбе с борщевиком Сосновского</t>
  </si>
  <si>
    <t>Подпрограмма "Формирование комфортной городской среды"</t>
  </si>
  <si>
    <t>Основное мероприятие "Формирование современной городской среды "</t>
  </si>
  <si>
    <t>Реализация программ формирования современной городской среды</t>
  </si>
  <si>
    <t>Основное мероприятие "Благоустройство дворовых территори"</t>
  </si>
  <si>
    <t>44 4 01 00000</t>
  </si>
  <si>
    <t>Подпрограмма "Организация и проведение городских мероприятий культуры"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</si>
  <si>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</si>
  <si>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"Организация и проведение городских мероприятий  в сфере молодежной политики"</t>
  </si>
  <si>
    <t>Основное мероприятие "Организация и проведение мероприятий с детьми и молодежью"</t>
  </si>
  <si>
    <t>Основное мероприятие "Организация работы трудовых бригад"</t>
  </si>
  <si>
    <t>Обеспечение деятельности муниципального казенного учреждения "Центр спорта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</si>
  <si>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"Ивангородский культурно-досуговый центр муниципального образования "Город Ивангород Кингисеппского муниципального района Ленинградской области"</t>
  </si>
  <si>
    <t>Подпрограмма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</si>
  <si>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Основное мероприятие "Обеспечение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</si>
  <si>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Обеспечение деятельности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</si>
  <si>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Основное мероприятие "Создание условий для функционирования муниципального казенного учреждения "Служба заказчика муниципального образования "Город Ивангород Кингисеппского муниципального района Ленинградской области"</t>
  </si>
  <si>
    <t>от 22.12.2020 №65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</si>
</sst>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right" vertical="center" wrapText="1"/>
    </xf>
    <xf numFmtId="185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5" fontId="3" fillId="0" borderId="11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185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justify" wrapText="1"/>
    </xf>
    <xf numFmtId="0" fontId="1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85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185" fontId="9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9"/>
  <sheetViews>
    <sheetView tabSelected="1" zoomScale="130" zoomScaleNormal="130" zoomScalePageLayoutView="0" workbookViewId="0" topLeftCell="A1">
      <selection activeCell="L5" sqref="L5"/>
    </sheetView>
  </sheetViews>
  <sheetFormatPr defaultColWidth="9.00390625" defaultRowHeight="12.75"/>
  <cols>
    <col min="1" max="1" width="74.125" style="3" customWidth="1"/>
    <col min="2" max="2" width="12.125" style="3" customWidth="1"/>
    <col min="3" max="3" width="4.875" style="3" customWidth="1"/>
    <col min="4" max="4" width="4.25390625" style="3" customWidth="1"/>
    <col min="5" max="5" width="4.625" style="3" customWidth="1"/>
    <col min="6" max="6" width="16.125" style="7" customWidth="1"/>
    <col min="7" max="7" width="0.12890625" style="7" hidden="1" customWidth="1"/>
    <col min="8" max="8" width="16.375" style="8" customWidth="1"/>
    <col min="9" max="9" width="14.875" style="7" customWidth="1"/>
    <col min="10" max="10" width="9.25390625" style="4" hidden="1" customWidth="1"/>
    <col min="11" max="11" width="9.125" style="4" customWidth="1"/>
    <col min="12" max="12" width="19.25390625" style="4" customWidth="1"/>
    <col min="13" max="16384" width="9.125" style="4" customWidth="1"/>
  </cols>
  <sheetData>
    <row r="1" spans="5:10" ht="12.75" customHeight="1">
      <c r="E1" s="65"/>
      <c r="F1" s="65"/>
      <c r="G1" s="51"/>
      <c r="H1" s="65" t="s">
        <v>21</v>
      </c>
      <c r="I1" s="65"/>
      <c r="J1" s="72"/>
    </row>
    <row r="2" spans="5:10" ht="14.25" customHeight="1">
      <c r="E2" s="66"/>
      <c r="F2" s="66"/>
      <c r="G2" s="66"/>
      <c r="H2" s="66" t="s">
        <v>22</v>
      </c>
      <c r="I2" s="66"/>
      <c r="J2" s="66"/>
    </row>
    <row r="3" spans="5:10" ht="26.25" customHeight="1">
      <c r="E3" s="66"/>
      <c r="F3" s="66"/>
      <c r="G3" s="66"/>
      <c r="H3" s="66"/>
      <c r="I3" s="66"/>
      <c r="J3" s="66"/>
    </row>
    <row r="4" spans="5:10" ht="14.25" customHeight="1">
      <c r="E4" s="66"/>
      <c r="F4" s="66"/>
      <c r="G4" s="66"/>
      <c r="H4" s="66" t="s">
        <v>339</v>
      </c>
      <c r="I4" s="66"/>
      <c r="J4" s="66"/>
    </row>
    <row r="5" spans="5:10" ht="21" customHeight="1">
      <c r="E5" s="67"/>
      <c r="F5" s="67"/>
      <c r="G5" s="52"/>
      <c r="H5" s="73" t="s">
        <v>119</v>
      </c>
      <c r="I5" s="73"/>
      <c r="J5" s="72"/>
    </row>
    <row r="6" spans="1:7" ht="18.75" customHeight="1">
      <c r="A6" s="68" t="s">
        <v>12</v>
      </c>
      <c r="B6" s="68"/>
      <c r="C6" s="68"/>
      <c r="D6" s="68"/>
      <c r="E6" s="68"/>
      <c r="F6" s="68"/>
      <c r="G6" s="1"/>
    </row>
    <row r="7" spans="1:9" ht="63.75" customHeight="1">
      <c r="A7" s="68" t="s">
        <v>251</v>
      </c>
      <c r="B7" s="68"/>
      <c r="C7" s="68"/>
      <c r="D7" s="68"/>
      <c r="E7" s="68"/>
      <c r="F7" s="68"/>
      <c r="G7" s="68"/>
      <c r="H7" s="68"/>
      <c r="I7" s="68"/>
    </row>
    <row r="8" spans="1:7" ht="15" customHeight="1">
      <c r="A8" s="5"/>
      <c r="B8" s="5"/>
      <c r="C8" s="5"/>
      <c r="D8" s="5"/>
      <c r="E8" s="5"/>
      <c r="F8" s="53"/>
      <c r="G8" s="1"/>
    </row>
    <row r="9" spans="1:9" ht="31.5" customHeight="1">
      <c r="A9" s="69" t="s">
        <v>0</v>
      </c>
      <c r="B9" s="70" t="s">
        <v>10</v>
      </c>
      <c r="C9" s="70" t="s">
        <v>11</v>
      </c>
      <c r="D9" s="70" t="s">
        <v>27</v>
      </c>
      <c r="E9" s="70" t="s">
        <v>28</v>
      </c>
      <c r="F9" s="71" t="s">
        <v>19</v>
      </c>
      <c r="G9" s="71"/>
      <c r="H9" s="71"/>
      <c r="I9" s="71"/>
    </row>
    <row r="10" spans="1:9" ht="27.75" customHeight="1">
      <c r="A10" s="69"/>
      <c r="B10" s="70"/>
      <c r="C10" s="70"/>
      <c r="D10" s="70"/>
      <c r="E10" s="70"/>
      <c r="F10" s="54" t="s">
        <v>121</v>
      </c>
      <c r="G10" s="26"/>
      <c r="H10" s="55" t="s">
        <v>144</v>
      </c>
      <c r="I10" s="54" t="s">
        <v>220</v>
      </c>
    </row>
    <row r="11" spans="1:9" ht="12.75" customHeight="1">
      <c r="A11" s="9">
        <v>1</v>
      </c>
      <c r="B11" s="2" t="s">
        <v>14</v>
      </c>
      <c r="C11" s="2" t="s">
        <v>15</v>
      </c>
      <c r="D11" s="2" t="s">
        <v>1</v>
      </c>
      <c r="E11" s="2" t="s">
        <v>29</v>
      </c>
      <c r="F11" s="6">
        <v>6</v>
      </c>
      <c r="G11" s="21"/>
      <c r="H11" s="56">
        <v>7</v>
      </c>
      <c r="I11" s="25">
        <v>8</v>
      </c>
    </row>
    <row r="12" spans="1:12" s="46" customFormat="1" ht="22.5" customHeight="1">
      <c r="A12" s="44" t="s">
        <v>13</v>
      </c>
      <c r="B12" s="45"/>
      <c r="C12" s="45"/>
      <c r="D12" s="45"/>
      <c r="E12" s="45"/>
      <c r="F12" s="17">
        <f>F13+F231</f>
        <v>487109.2108100001</v>
      </c>
      <c r="G12" s="17" t="e">
        <f>G13+G231</f>
        <v>#REF!</v>
      </c>
      <c r="H12" s="17">
        <f>H13+H231</f>
        <v>125943.52136000001</v>
      </c>
      <c r="I12" s="17">
        <f>I13+I231</f>
        <v>68378.2</v>
      </c>
      <c r="L12" s="50"/>
    </row>
    <row r="13" spans="1:9" s="20" customFormat="1" ht="12.75" customHeight="1">
      <c r="A13" s="47" t="s">
        <v>89</v>
      </c>
      <c r="B13" s="10"/>
      <c r="C13" s="10"/>
      <c r="D13" s="10"/>
      <c r="E13" s="10"/>
      <c r="F13" s="17">
        <f>F20+F40+F66+F80+F98+F109+F140+F168+F179+F204+F225+F14+F219+F185</f>
        <v>443748.83723000006</v>
      </c>
      <c r="G13" s="17">
        <f>G20+G40+G66+G80+G98+G109+G140+G168+G179+G204+G225+G14+G219+G185</f>
        <v>0</v>
      </c>
      <c r="H13" s="17">
        <f>H20+H40+H66+H80+H98+H109+H140+H168+H179+H204+H225+H14+H219+H185</f>
        <v>85757.57990000001</v>
      </c>
      <c r="I13" s="17">
        <f>I20+I40+I66+I80+I98+I109+I140+I168+I179+I204+I225+I14+I219+I185</f>
        <v>26632.17989</v>
      </c>
    </row>
    <row r="14" spans="1:9" s="19" customFormat="1" ht="22.5" customHeight="1">
      <c r="A14" s="14" t="s">
        <v>224</v>
      </c>
      <c r="B14" s="16" t="s">
        <v>187</v>
      </c>
      <c r="C14" s="10"/>
      <c r="D14" s="10"/>
      <c r="E14" s="10"/>
      <c r="F14" s="17">
        <f>F15</f>
        <v>100</v>
      </c>
      <c r="G14" s="17">
        <f>G15</f>
        <v>0</v>
      </c>
      <c r="H14" s="17">
        <f>H15</f>
        <v>0</v>
      </c>
      <c r="I14" s="17">
        <f>I15</f>
        <v>0</v>
      </c>
    </row>
    <row r="15" spans="1:9" s="20" customFormat="1" ht="21" customHeight="1">
      <c r="A15" s="15" t="s">
        <v>225</v>
      </c>
      <c r="B15" s="2" t="s">
        <v>188</v>
      </c>
      <c r="C15" s="10"/>
      <c r="D15" s="10"/>
      <c r="E15" s="10"/>
      <c r="F15" s="18">
        <f>F16</f>
        <v>100</v>
      </c>
      <c r="G15" s="18"/>
      <c r="H15" s="18">
        <f aca="true" t="shared" si="0" ref="H15:I18">H16</f>
        <v>0</v>
      </c>
      <c r="I15" s="18">
        <f t="shared" si="0"/>
        <v>0</v>
      </c>
    </row>
    <row r="16" spans="1:9" s="20" customFormat="1" ht="18" customHeight="1">
      <c r="A16" s="15" t="s">
        <v>221</v>
      </c>
      <c r="B16" s="2" t="s">
        <v>223</v>
      </c>
      <c r="C16" s="10"/>
      <c r="D16" s="10"/>
      <c r="E16" s="10"/>
      <c r="F16" s="18">
        <f>F17</f>
        <v>100</v>
      </c>
      <c r="G16" s="18"/>
      <c r="H16" s="18">
        <f t="shared" si="0"/>
        <v>0</v>
      </c>
      <c r="I16" s="18">
        <f t="shared" si="0"/>
        <v>0</v>
      </c>
    </row>
    <row r="17" spans="1:9" s="20" customFormat="1" ht="15" customHeight="1">
      <c r="A17" s="15" t="s">
        <v>222</v>
      </c>
      <c r="B17" s="2" t="s">
        <v>278</v>
      </c>
      <c r="C17" s="10"/>
      <c r="D17" s="10"/>
      <c r="E17" s="10"/>
      <c r="F17" s="18">
        <f>F18</f>
        <v>100</v>
      </c>
      <c r="G17" s="18"/>
      <c r="H17" s="18">
        <f t="shared" si="0"/>
        <v>0</v>
      </c>
      <c r="I17" s="18">
        <f t="shared" si="0"/>
        <v>0</v>
      </c>
    </row>
    <row r="18" spans="1:9" s="20" customFormat="1" ht="16.5" customHeight="1">
      <c r="A18" s="15" t="s">
        <v>92</v>
      </c>
      <c r="B18" s="2" t="s">
        <v>278</v>
      </c>
      <c r="C18" s="2" t="s">
        <v>33</v>
      </c>
      <c r="D18" s="2"/>
      <c r="E18" s="2"/>
      <c r="F18" s="18">
        <f>F19</f>
        <v>100</v>
      </c>
      <c r="G18" s="18">
        <f>G19</f>
        <v>0</v>
      </c>
      <c r="H18" s="18">
        <f t="shared" si="0"/>
        <v>0</v>
      </c>
      <c r="I18" s="18">
        <f t="shared" si="0"/>
        <v>0</v>
      </c>
    </row>
    <row r="19" spans="1:9" s="20" customFormat="1" ht="16.5" customHeight="1">
      <c r="A19" s="62" t="s">
        <v>282</v>
      </c>
      <c r="B19" s="2" t="s">
        <v>278</v>
      </c>
      <c r="C19" s="2" t="s">
        <v>33</v>
      </c>
      <c r="D19" s="2" t="s">
        <v>31</v>
      </c>
      <c r="E19" s="2" t="s">
        <v>32</v>
      </c>
      <c r="F19" s="18">
        <v>100</v>
      </c>
      <c r="G19" s="18"/>
      <c r="H19" s="18">
        <v>0</v>
      </c>
      <c r="I19" s="18">
        <v>0</v>
      </c>
    </row>
    <row r="20" spans="1:9" ht="18" customHeight="1">
      <c r="A20" s="14" t="s">
        <v>26</v>
      </c>
      <c r="B20" s="16" t="s">
        <v>34</v>
      </c>
      <c r="C20" s="16"/>
      <c r="D20" s="16"/>
      <c r="E20" s="16"/>
      <c r="F20" s="17">
        <f>F26+F31+F21</f>
        <v>9755.8</v>
      </c>
      <c r="G20" s="17">
        <f>G26+G31+G21</f>
        <v>0</v>
      </c>
      <c r="H20" s="17">
        <f>H26+H31+H21</f>
        <v>3900</v>
      </c>
      <c r="I20" s="17">
        <f>I26+I31+I21</f>
        <v>4080</v>
      </c>
    </row>
    <row r="21" spans="1:9" s="20" customFormat="1" ht="25.5" customHeight="1">
      <c r="A21" s="24" t="s">
        <v>303</v>
      </c>
      <c r="B21" s="2" t="s">
        <v>307</v>
      </c>
      <c r="C21" s="2"/>
      <c r="D21" s="2"/>
      <c r="E21" s="2"/>
      <c r="F21" s="18">
        <f aca="true" t="shared" si="1" ref="F21:I24">F22</f>
        <v>30</v>
      </c>
      <c r="G21" s="18">
        <f t="shared" si="1"/>
        <v>0</v>
      </c>
      <c r="H21" s="18">
        <f t="shared" si="1"/>
        <v>0</v>
      </c>
      <c r="I21" s="18">
        <f t="shared" si="1"/>
        <v>0</v>
      </c>
    </row>
    <row r="22" spans="1:9" s="20" customFormat="1" ht="18" customHeight="1">
      <c r="A22" s="24" t="s">
        <v>304</v>
      </c>
      <c r="B22" s="2" t="s">
        <v>308</v>
      </c>
      <c r="C22" s="2"/>
      <c r="D22" s="2"/>
      <c r="E22" s="2"/>
      <c r="F22" s="18">
        <f t="shared" si="1"/>
        <v>30</v>
      </c>
      <c r="G22" s="18">
        <f t="shared" si="1"/>
        <v>0</v>
      </c>
      <c r="H22" s="18">
        <f t="shared" si="1"/>
        <v>0</v>
      </c>
      <c r="I22" s="18">
        <f t="shared" si="1"/>
        <v>0</v>
      </c>
    </row>
    <row r="23" spans="1:10" s="20" customFormat="1" ht="16.5" customHeight="1">
      <c r="A23" s="24" t="s">
        <v>305</v>
      </c>
      <c r="B23" s="2" t="s">
        <v>306</v>
      </c>
      <c r="C23" s="2"/>
      <c r="D23" s="2"/>
      <c r="E23" s="2"/>
      <c r="F23" s="18">
        <f t="shared" si="1"/>
        <v>30</v>
      </c>
      <c r="G23" s="18">
        <f t="shared" si="1"/>
        <v>0</v>
      </c>
      <c r="H23" s="18">
        <f t="shared" si="1"/>
        <v>0</v>
      </c>
      <c r="I23" s="18">
        <f t="shared" si="1"/>
        <v>0</v>
      </c>
      <c r="J23" s="18">
        <f>J24</f>
        <v>0</v>
      </c>
    </row>
    <row r="24" spans="1:9" s="20" customFormat="1" ht="19.5" customHeight="1">
      <c r="A24" s="24" t="s">
        <v>76</v>
      </c>
      <c r="B24" s="2" t="s">
        <v>306</v>
      </c>
      <c r="C24" s="2" t="s">
        <v>33</v>
      </c>
      <c r="D24" s="2"/>
      <c r="E24" s="2"/>
      <c r="F24" s="18">
        <f t="shared" si="1"/>
        <v>30</v>
      </c>
      <c r="G24" s="18">
        <f t="shared" si="1"/>
        <v>0</v>
      </c>
      <c r="H24" s="18">
        <f t="shared" si="1"/>
        <v>0</v>
      </c>
      <c r="I24" s="18">
        <f t="shared" si="1"/>
        <v>0</v>
      </c>
    </row>
    <row r="25" spans="1:9" s="20" customFormat="1" ht="14.25" customHeight="1">
      <c r="A25" s="59" t="s">
        <v>315</v>
      </c>
      <c r="B25" s="2" t="s">
        <v>306</v>
      </c>
      <c r="C25" s="2" t="s">
        <v>33</v>
      </c>
      <c r="D25" s="2" t="s">
        <v>30</v>
      </c>
      <c r="E25" s="2" t="s">
        <v>31</v>
      </c>
      <c r="F25" s="18">
        <v>30</v>
      </c>
      <c r="G25" s="18"/>
      <c r="H25" s="18">
        <v>0</v>
      </c>
      <c r="I25" s="18">
        <v>0</v>
      </c>
    </row>
    <row r="26" spans="1:9" ht="12.75" customHeight="1">
      <c r="A26" s="23" t="s">
        <v>216</v>
      </c>
      <c r="B26" s="2" t="s">
        <v>217</v>
      </c>
      <c r="C26" s="2"/>
      <c r="D26" s="2"/>
      <c r="E26" s="2"/>
      <c r="F26" s="18">
        <f>F27</f>
        <v>100</v>
      </c>
      <c r="G26" s="21"/>
      <c r="H26" s="18">
        <v>0</v>
      </c>
      <c r="I26" s="18">
        <v>0</v>
      </c>
    </row>
    <row r="27" spans="1:9" ht="12.75" customHeight="1">
      <c r="A27" s="23" t="s">
        <v>219</v>
      </c>
      <c r="B27" s="2" t="s">
        <v>327</v>
      </c>
      <c r="C27" s="2"/>
      <c r="D27" s="2"/>
      <c r="E27" s="2"/>
      <c r="F27" s="18">
        <f>F28</f>
        <v>100</v>
      </c>
      <c r="G27" s="21"/>
      <c r="H27" s="18">
        <v>0</v>
      </c>
      <c r="I27" s="18">
        <v>0</v>
      </c>
    </row>
    <row r="28" spans="1:9" ht="12.75" customHeight="1">
      <c r="A28" s="23" t="s">
        <v>226</v>
      </c>
      <c r="B28" s="2" t="s">
        <v>218</v>
      </c>
      <c r="C28" s="2"/>
      <c r="D28" s="2"/>
      <c r="E28" s="2"/>
      <c r="F28" s="18">
        <f>F29</f>
        <v>100</v>
      </c>
      <c r="G28" s="21"/>
      <c r="H28" s="18">
        <v>0</v>
      </c>
      <c r="I28" s="18">
        <v>0</v>
      </c>
    </row>
    <row r="29" spans="1:9" ht="12.75" customHeight="1">
      <c r="A29" s="57" t="s">
        <v>35</v>
      </c>
      <c r="B29" s="2" t="s">
        <v>218</v>
      </c>
      <c r="C29" s="2" t="s">
        <v>36</v>
      </c>
      <c r="D29" s="2"/>
      <c r="E29" s="2"/>
      <c r="F29" s="18">
        <f>F30</f>
        <v>100</v>
      </c>
      <c r="G29" s="18">
        <f>G30</f>
        <v>0</v>
      </c>
      <c r="H29" s="18">
        <f>H30</f>
        <v>0</v>
      </c>
      <c r="I29" s="18">
        <f>I30</f>
        <v>0</v>
      </c>
    </row>
    <row r="30" spans="1:9" ht="12.75" customHeight="1">
      <c r="A30" s="58" t="s">
        <v>314</v>
      </c>
      <c r="B30" s="2" t="s">
        <v>218</v>
      </c>
      <c r="C30" s="2" t="s">
        <v>36</v>
      </c>
      <c r="D30" s="2" t="s">
        <v>30</v>
      </c>
      <c r="E30" s="2" t="s">
        <v>32</v>
      </c>
      <c r="F30" s="18">
        <v>100</v>
      </c>
      <c r="G30" s="21"/>
      <c r="H30" s="18">
        <v>0</v>
      </c>
      <c r="I30" s="18">
        <v>0</v>
      </c>
    </row>
    <row r="31" spans="1:9" ht="15.75" customHeight="1">
      <c r="A31" s="15" t="s">
        <v>258</v>
      </c>
      <c r="B31" s="2" t="s">
        <v>253</v>
      </c>
      <c r="C31" s="2"/>
      <c r="D31" s="2"/>
      <c r="E31" s="2"/>
      <c r="F31" s="18">
        <f>F32</f>
        <v>9625.8</v>
      </c>
      <c r="G31" s="18">
        <f>G32</f>
        <v>0</v>
      </c>
      <c r="H31" s="18">
        <f>H32</f>
        <v>3900</v>
      </c>
      <c r="I31" s="18">
        <f>I32</f>
        <v>4080</v>
      </c>
    </row>
    <row r="32" spans="1:9" ht="17.25" customHeight="1">
      <c r="A32" s="23" t="s">
        <v>260</v>
      </c>
      <c r="B32" s="2" t="s">
        <v>254</v>
      </c>
      <c r="C32" s="2"/>
      <c r="D32" s="2"/>
      <c r="E32" s="2"/>
      <c r="F32" s="18">
        <f>F34+F36+F38</f>
        <v>9625.8</v>
      </c>
      <c r="G32" s="18">
        <f>G34+G36+G38</f>
        <v>0</v>
      </c>
      <c r="H32" s="18">
        <f>H34+H36+H38</f>
        <v>3900</v>
      </c>
      <c r="I32" s="18">
        <f>I34+I36+I38</f>
        <v>4080</v>
      </c>
    </row>
    <row r="33" spans="1:9" ht="24" customHeight="1">
      <c r="A33" s="23" t="s">
        <v>333</v>
      </c>
      <c r="B33" s="2" t="s">
        <v>255</v>
      </c>
      <c r="C33" s="2"/>
      <c r="D33" s="2"/>
      <c r="E33" s="2"/>
      <c r="F33" s="18">
        <f>F34+F36+F38</f>
        <v>9625.8</v>
      </c>
      <c r="G33" s="18"/>
      <c r="H33" s="18">
        <f>H34+H36+H38</f>
        <v>3900</v>
      </c>
      <c r="I33" s="18">
        <f>I34+I36+I38</f>
        <v>4080</v>
      </c>
    </row>
    <row r="34" spans="1:9" ht="17.25" customHeight="1">
      <c r="A34" s="21" t="s">
        <v>94</v>
      </c>
      <c r="B34" s="2" t="s">
        <v>255</v>
      </c>
      <c r="C34" s="2" t="s">
        <v>252</v>
      </c>
      <c r="D34" s="2"/>
      <c r="E34" s="2"/>
      <c r="F34" s="18">
        <f>F35</f>
        <v>8373.8</v>
      </c>
      <c r="G34" s="18">
        <f>G35</f>
        <v>0</v>
      </c>
      <c r="H34" s="18">
        <f>H35</f>
        <v>3900</v>
      </c>
      <c r="I34" s="18">
        <f>I35</f>
        <v>4080</v>
      </c>
    </row>
    <row r="35" spans="1:9" ht="17.25" customHeight="1">
      <c r="A35" s="58" t="s">
        <v>283</v>
      </c>
      <c r="B35" s="2" t="s">
        <v>255</v>
      </c>
      <c r="C35" s="2" t="s">
        <v>252</v>
      </c>
      <c r="D35" s="2" t="s">
        <v>30</v>
      </c>
      <c r="E35" s="2" t="s">
        <v>52</v>
      </c>
      <c r="F35" s="18">
        <v>8373.8</v>
      </c>
      <c r="G35" s="21"/>
      <c r="H35" s="18">
        <v>3900</v>
      </c>
      <c r="I35" s="18">
        <v>4080</v>
      </c>
    </row>
    <row r="36" spans="1:9" ht="17.25" customHeight="1">
      <c r="A36" s="24" t="s">
        <v>76</v>
      </c>
      <c r="B36" s="2" t="s">
        <v>255</v>
      </c>
      <c r="C36" s="2" t="s">
        <v>33</v>
      </c>
      <c r="D36" s="2"/>
      <c r="E36" s="2"/>
      <c r="F36" s="18">
        <f>F37</f>
        <v>560</v>
      </c>
      <c r="G36" s="21"/>
      <c r="H36" s="18">
        <v>0</v>
      </c>
      <c r="I36" s="18">
        <v>0</v>
      </c>
    </row>
    <row r="37" spans="1:9" ht="17.25" customHeight="1">
      <c r="A37" s="58" t="s">
        <v>283</v>
      </c>
      <c r="B37" s="2" t="s">
        <v>255</v>
      </c>
      <c r="C37" s="2" t="s">
        <v>33</v>
      </c>
      <c r="D37" s="2" t="s">
        <v>30</v>
      </c>
      <c r="E37" s="2" t="s">
        <v>52</v>
      </c>
      <c r="F37" s="18">
        <v>560</v>
      </c>
      <c r="G37" s="21"/>
      <c r="H37" s="18">
        <v>0</v>
      </c>
      <c r="I37" s="18">
        <v>0</v>
      </c>
    </row>
    <row r="38" spans="1:9" ht="17.25" customHeight="1">
      <c r="A38" s="24" t="s">
        <v>257</v>
      </c>
      <c r="B38" s="2" t="s">
        <v>255</v>
      </c>
      <c r="C38" s="2" t="s">
        <v>256</v>
      </c>
      <c r="D38" s="2"/>
      <c r="E38" s="2"/>
      <c r="F38" s="18">
        <f>F39</f>
        <v>692</v>
      </c>
      <c r="G38" s="21"/>
      <c r="H38" s="18">
        <v>0</v>
      </c>
      <c r="I38" s="18">
        <v>0</v>
      </c>
    </row>
    <row r="39" spans="1:9" ht="17.25" customHeight="1">
      <c r="A39" s="58" t="s">
        <v>283</v>
      </c>
      <c r="B39" s="2" t="s">
        <v>255</v>
      </c>
      <c r="C39" s="2" t="s">
        <v>256</v>
      </c>
      <c r="D39" s="2" t="s">
        <v>30</v>
      </c>
      <c r="E39" s="2" t="s">
        <v>52</v>
      </c>
      <c r="F39" s="18">
        <v>692</v>
      </c>
      <c r="G39" s="21"/>
      <c r="H39" s="18">
        <v>0</v>
      </c>
      <c r="I39" s="18">
        <v>0</v>
      </c>
    </row>
    <row r="40" spans="1:9" s="19" customFormat="1" ht="16.5" customHeight="1">
      <c r="A40" s="22" t="s">
        <v>272</v>
      </c>
      <c r="B40" s="16" t="s">
        <v>38</v>
      </c>
      <c r="C40" s="16"/>
      <c r="D40" s="16"/>
      <c r="E40" s="16"/>
      <c r="F40" s="17">
        <f>F45+F48+F57+F59</f>
        <v>15263.652000000002</v>
      </c>
      <c r="G40" s="17">
        <f>G61+G41+G46+G55</f>
        <v>0</v>
      </c>
      <c r="H40" s="17">
        <f>H61+H41+H46+H55</f>
        <v>3410</v>
      </c>
      <c r="I40" s="17">
        <f>I61+I41+I46+I55</f>
        <v>4033.86887</v>
      </c>
    </row>
    <row r="41" spans="1:12" s="20" customFormat="1" ht="22.5" customHeight="1">
      <c r="A41" s="23" t="s">
        <v>180</v>
      </c>
      <c r="B41" s="2" t="s">
        <v>182</v>
      </c>
      <c r="C41" s="16"/>
      <c r="D41" s="16"/>
      <c r="E41" s="16"/>
      <c r="F41" s="18">
        <f>F42</f>
        <v>1021.053</v>
      </c>
      <c r="G41" s="17"/>
      <c r="H41" s="18">
        <f aca="true" t="shared" si="2" ref="H41:I44">H42</f>
        <v>0</v>
      </c>
      <c r="I41" s="18">
        <f t="shared" si="2"/>
        <v>0</v>
      </c>
      <c r="L41" s="61"/>
    </row>
    <row r="42" spans="1:9" s="20" customFormat="1" ht="16.5" customHeight="1">
      <c r="A42" s="24" t="s">
        <v>181</v>
      </c>
      <c r="B42" s="2" t="s">
        <v>183</v>
      </c>
      <c r="C42" s="16"/>
      <c r="D42" s="16"/>
      <c r="E42" s="16"/>
      <c r="F42" s="18">
        <f>F43</f>
        <v>1021.053</v>
      </c>
      <c r="G42" s="17"/>
      <c r="H42" s="18">
        <f t="shared" si="2"/>
        <v>0</v>
      </c>
      <c r="I42" s="18">
        <f t="shared" si="2"/>
        <v>0</v>
      </c>
    </row>
    <row r="43" spans="1:9" s="20" customFormat="1" ht="16.5" customHeight="1">
      <c r="A43" s="24" t="s">
        <v>179</v>
      </c>
      <c r="B43" s="25" t="s">
        <v>264</v>
      </c>
      <c r="C43" s="16"/>
      <c r="D43" s="16"/>
      <c r="E43" s="16"/>
      <c r="F43" s="18">
        <f>F44</f>
        <v>1021.053</v>
      </c>
      <c r="G43" s="17"/>
      <c r="H43" s="18">
        <f t="shared" si="2"/>
        <v>0</v>
      </c>
      <c r="I43" s="18">
        <f t="shared" si="2"/>
        <v>0</v>
      </c>
    </row>
    <row r="44" spans="1:9" s="20" customFormat="1" ht="16.5" customHeight="1">
      <c r="A44" s="24" t="s">
        <v>76</v>
      </c>
      <c r="B44" s="25" t="s">
        <v>264</v>
      </c>
      <c r="C44" s="2" t="s">
        <v>33</v>
      </c>
      <c r="D44" s="2"/>
      <c r="E44" s="2"/>
      <c r="F44" s="18">
        <f>F45</f>
        <v>1021.053</v>
      </c>
      <c r="G44" s="18">
        <f>G45</f>
        <v>0</v>
      </c>
      <c r="H44" s="18">
        <f t="shared" si="2"/>
        <v>0</v>
      </c>
      <c r="I44" s="18">
        <f t="shared" si="2"/>
        <v>0</v>
      </c>
    </row>
    <row r="45" spans="1:9" s="20" customFormat="1" ht="16.5" customHeight="1">
      <c r="A45" s="58" t="s">
        <v>284</v>
      </c>
      <c r="B45" s="25" t="s">
        <v>264</v>
      </c>
      <c r="C45" s="2" t="s">
        <v>33</v>
      </c>
      <c r="D45" s="2" t="s">
        <v>39</v>
      </c>
      <c r="E45" s="2" t="s">
        <v>52</v>
      </c>
      <c r="F45" s="18">
        <v>1021.053</v>
      </c>
      <c r="G45" s="17"/>
      <c r="H45" s="18">
        <v>0</v>
      </c>
      <c r="I45" s="18">
        <v>0</v>
      </c>
    </row>
    <row r="46" spans="1:9" s="20" customFormat="1" ht="20.25" customHeight="1">
      <c r="A46" s="15" t="s">
        <v>261</v>
      </c>
      <c r="B46" s="25" t="s">
        <v>262</v>
      </c>
      <c r="C46" s="2"/>
      <c r="D46" s="2"/>
      <c r="E46" s="2"/>
      <c r="F46" s="18">
        <f>F47</f>
        <v>13892.599000000002</v>
      </c>
      <c r="G46" s="18">
        <f>G47</f>
        <v>0</v>
      </c>
      <c r="H46" s="18">
        <f>H47</f>
        <v>3410</v>
      </c>
      <c r="I46" s="18">
        <f>I47</f>
        <v>4033.86887</v>
      </c>
    </row>
    <row r="47" spans="1:9" s="20" customFormat="1" ht="16.5" customHeight="1">
      <c r="A47" s="15" t="s">
        <v>259</v>
      </c>
      <c r="B47" s="25" t="s">
        <v>263</v>
      </c>
      <c r="C47" s="2"/>
      <c r="D47" s="2"/>
      <c r="E47" s="2"/>
      <c r="F47" s="18">
        <f>F48+F55</f>
        <v>13892.599000000002</v>
      </c>
      <c r="G47" s="18">
        <f>G48+G55</f>
        <v>0</v>
      </c>
      <c r="H47" s="18">
        <f>H48+H55</f>
        <v>3410</v>
      </c>
      <c r="I47" s="18">
        <f>I48+I55</f>
        <v>4033.86887</v>
      </c>
    </row>
    <row r="48" spans="1:9" s="20" customFormat="1" ht="36" customHeight="1">
      <c r="A48" s="23" t="s">
        <v>334</v>
      </c>
      <c r="B48" s="25" t="s">
        <v>265</v>
      </c>
      <c r="C48" s="2"/>
      <c r="D48" s="2"/>
      <c r="E48" s="2"/>
      <c r="F48" s="18">
        <f>F49+F51+F53</f>
        <v>8599.453000000001</v>
      </c>
      <c r="G48" s="17"/>
      <c r="H48" s="18">
        <f>H49+H51+H53</f>
        <v>3410</v>
      </c>
      <c r="I48" s="18">
        <f>I49+I51+I53</f>
        <v>4033.86887</v>
      </c>
    </row>
    <row r="49" spans="1:9" s="20" customFormat="1" ht="16.5" customHeight="1">
      <c r="A49" s="21" t="s">
        <v>94</v>
      </c>
      <c r="B49" s="25" t="s">
        <v>265</v>
      </c>
      <c r="C49" s="2" t="s">
        <v>252</v>
      </c>
      <c r="D49" s="2"/>
      <c r="E49" s="2"/>
      <c r="F49" s="18">
        <f>F50</f>
        <v>7678.05496</v>
      </c>
      <c r="G49" s="18">
        <f>G50</f>
        <v>0</v>
      </c>
      <c r="H49" s="18">
        <f>H50</f>
        <v>3410</v>
      </c>
      <c r="I49" s="18">
        <f>I50</f>
        <v>4033.86887</v>
      </c>
    </row>
    <row r="50" spans="1:9" s="20" customFormat="1" ht="16.5" customHeight="1">
      <c r="A50" s="58" t="s">
        <v>284</v>
      </c>
      <c r="B50" s="25" t="s">
        <v>265</v>
      </c>
      <c r="C50" s="2" t="s">
        <v>252</v>
      </c>
      <c r="D50" s="2" t="s">
        <v>39</v>
      </c>
      <c r="E50" s="2" t="s">
        <v>52</v>
      </c>
      <c r="F50" s="18">
        <v>7678.05496</v>
      </c>
      <c r="G50" s="17"/>
      <c r="H50" s="18">
        <v>3410</v>
      </c>
      <c r="I50" s="18">
        <v>4033.86887</v>
      </c>
    </row>
    <row r="51" spans="1:9" s="20" customFormat="1" ht="16.5" customHeight="1">
      <c r="A51" s="24" t="s">
        <v>76</v>
      </c>
      <c r="B51" s="25" t="s">
        <v>265</v>
      </c>
      <c r="C51" s="2" t="s">
        <v>33</v>
      </c>
      <c r="D51" s="2"/>
      <c r="E51" s="2"/>
      <c r="F51" s="18">
        <f>F52</f>
        <v>871.39804</v>
      </c>
      <c r="G51" s="17"/>
      <c r="H51" s="18">
        <v>0</v>
      </c>
      <c r="I51" s="18">
        <v>0</v>
      </c>
    </row>
    <row r="52" spans="1:9" s="20" customFormat="1" ht="16.5" customHeight="1">
      <c r="A52" s="58" t="s">
        <v>284</v>
      </c>
      <c r="B52" s="25" t="s">
        <v>265</v>
      </c>
      <c r="C52" s="2" t="s">
        <v>33</v>
      </c>
      <c r="D52" s="2" t="s">
        <v>39</v>
      </c>
      <c r="E52" s="2" t="s">
        <v>52</v>
      </c>
      <c r="F52" s="18">
        <v>871.39804</v>
      </c>
      <c r="G52" s="17"/>
      <c r="H52" s="18">
        <v>0</v>
      </c>
      <c r="I52" s="18">
        <v>0</v>
      </c>
    </row>
    <row r="53" spans="1:9" s="20" customFormat="1" ht="16.5" customHeight="1">
      <c r="A53" s="24" t="s">
        <v>257</v>
      </c>
      <c r="B53" s="25" t="s">
        <v>265</v>
      </c>
      <c r="C53" s="2" t="s">
        <v>256</v>
      </c>
      <c r="D53" s="2"/>
      <c r="E53" s="2"/>
      <c r="F53" s="18">
        <f>F54</f>
        <v>50</v>
      </c>
      <c r="G53" s="18">
        <f>G54</f>
        <v>0</v>
      </c>
      <c r="H53" s="18">
        <f>H54</f>
        <v>0</v>
      </c>
      <c r="I53" s="18">
        <f>I54</f>
        <v>0</v>
      </c>
    </row>
    <row r="54" spans="1:9" s="20" customFormat="1" ht="16.5" customHeight="1">
      <c r="A54" s="58" t="s">
        <v>284</v>
      </c>
      <c r="B54" s="25" t="s">
        <v>265</v>
      </c>
      <c r="C54" s="2" t="s">
        <v>256</v>
      </c>
      <c r="D54" s="2" t="s">
        <v>39</v>
      </c>
      <c r="E54" s="2" t="s">
        <v>52</v>
      </c>
      <c r="F54" s="18">
        <v>50</v>
      </c>
      <c r="G54" s="17"/>
      <c r="H54" s="18">
        <v>0</v>
      </c>
      <c r="I54" s="18">
        <v>0</v>
      </c>
    </row>
    <row r="55" spans="1:9" s="20" customFormat="1" ht="51.75" customHeight="1">
      <c r="A55" s="64" t="s">
        <v>329</v>
      </c>
      <c r="B55" s="25" t="s">
        <v>266</v>
      </c>
      <c r="C55" s="2"/>
      <c r="D55" s="2"/>
      <c r="E55" s="2"/>
      <c r="F55" s="18">
        <f>F56</f>
        <v>5293.146</v>
      </c>
      <c r="G55" s="17"/>
      <c r="H55" s="18">
        <v>0</v>
      </c>
      <c r="I55" s="18">
        <v>0</v>
      </c>
    </row>
    <row r="56" spans="1:9" s="20" customFormat="1" ht="16.5" customHeight="1">
      <c r="A56" s="21" t="s">
        <v>94</v>
      </c>
      <c r="B56" s="25" t="s">
        <v>266</v>
      </c>
      <c r="C56" s="2" t="s">
        <v>252</v>
      </c>
      <c r="D56" s="2"/>
      <c r="E56" s="2"/>
      <c r="F56" s="18">
        <f>F57</f>
        <v>5293.146</v>
      </c>
      <c r="G56" s="18">
        <f>G57</f>
        <v>0</v>
      </c>
      <c r="H56" s="18">
        <f>H57</f>
        <v>0</v>
      </c>
      <c r="I56" s="18">
        <f>I57</f>
        <v>0</v>
      </c>
    </row>
    <row r="57" spans="1:9" s="20" customFormat="1" ht="16.5" customHeight="1">
      <c r="A57" s="58" t="s">
        <v>284</v>
      </c>
      <c r="B57" s="25" t="s">
        <v>266</v>
      </c>
      <c r="C57" s="2" t="s">
        <v>252</v>
      </c>
      <c r="D57" s="2" t="s">
        <v>39</v>
      </c>
      <c r="E57" s="2" t="s">
        <v>52</v>
      </c>
      <c r="F57" s="18">
        <v>5293.146</v>
      </c>
      <c r="G57" s="17"/>
      <c r="H57" s="18">
        <v>0</v>
      </c>
      <c r="I57" s="18">
        <v>0</v>
      </c>
    </row>
    <row r="58" spans="1:9" ht="16.5" customHeight="1">
      <c r="A58" s="24" t="s">
        <v>328</v>
      </c>
      <c r="B58" s="2" t="s">
        <v>186</v>
      </c>
      <c r="C58" s="2"/>
      <c r="D58" s="2"/>
      <c r="E58" s="2"/>
      <c r="F58" s="18">
        <f>F59</f>
        <v>350</v>
      </c>
      <c r="G58" s="18">
        <f>G59</f>
        <v>0</v>
      </c>
      <c r="H58" s="18">
        <f>H59</f>
        <v>0</v>
      </c>
      <c r="I58" s="18">
        <f>I59</f>
        <v>0</v>
      </c>
    </row>
    <row r="59" spans="1:9" ht="19.5" customHeight="1">
      <c r="A59" s="24" t="s">
        <v>37</v>
      </c>
      <c r="B59" s="2" t="s">
        <v>161</v>
      </c>
      <c r="C59" s="2"/>
      <c r="D59" s="2"/>
      <c r="E59" s="2"/>
      <c r="F59" s="18">
        <f>F60+F65</f>
        <v>350</v>
      </c>
      <c r="G59" s="18">
        <f>G60</f>
        <v>0</v>
      </c>
      <c r="H59" s="18">
        <f>H60</f>
        <v>0</v>
      </c>
      <c r="I59" s="18">
        <f>I60</f>
        <v>0</v>
      </c>
    </row>
    <row r="60" spans="1:9" ht="12.75" customHeight="1">
      <c r="A60" s="15" t="s">
        <v>227</v>
      </c>
      <c r="B60" s="2" t="s">
        <v>228</v>
      </c>
      <c r="C60" s="2"/>
      <c r="D60" s="2"/>
      <c r="E60" s="2"/>
      <c r="F60" s="18">
        <f aca="true" t="shared" si="3" ref="F60:I61">F61</f>
        <v>300</v>
      </c>
      <c r="G60" s="18">
        <f t="shared" si="3"/>
        <v>0</v>
      </c>
      <c r="H60" s="18">
        <f t="shared" si="3"/>
        <v>0</v>
      </c>
      <c r="I60" s="18">
        <f t="shared" si="3"/>
        <v>0</v>
      </c>
    </row>
    <row r="61" spans="1:9" ht="18.75" customHeight="1">
      <c r="A61" s="15" t="s">
        <v>92</v>
      </c>
      <c r="B61" s="2" t="s">
        <v>228</v>
      </c>
      <c r="C61" s="2" t="s">
        <v>33</v>
      </c>
      <c r="D61" s="2"/>
      <c r="E61" s="2"/>
      <c r="F61" s="18">
        <f t="shared" si="3"/>
        <v>300</v>
      </c>
      <c r="G61" s="18">
        <f t="shared" si="3"/>
        <v>0</v>
      </c>
      <c r="H61" s="18">
        <f t="shared" si="3"/>
        <v>0</v>
      </c>
      <c r="I61" s="18">
        <f t="shared" si="3"/>
        <v>0</v>
      </c>
    </row>
    <row r="62" spans="1:9" ht="15" customHeight="1">
      <c r="A62" s="58" t="s">
        <v>284</v>
      </c>
      <c r="B62" s="2" t="s">
        <v>228</v>
      </c>
      <c r="C62" s="2" t="s">
        <v>33</v>
      </c>
      <c r="D62" s="2" t="s">
        <v>39</v>
      </c>
      <c r="E62" s="2" t="s">
        <v>52</v>
      </c>
      <c r="F62" s="18">
        <v>300</v>
      </c>
      <c r="G62" s="21"/>
      <c r="H62" s="18">
        <v>0</v>
      </c>
      <c r="I62" s="18">
        <v>0</v>
      </c>
    </row>
    <row r="63" spans="1:9" ht="15" customHeight="1">
      <c r="A63" s="24" t="s">
        <v>309</v>
      </c>
      <c r="B63" s="2" t="s">
        <v>310</v>
      </c>
      <c r="C63" s="2"/>
      <c r="D63" s="2"/>
      <c r="E63" s="2"/>
      <c r="F63" s="18">
        <f aca="true" t="shared" si="4" ref="F63:I64">F64</f>
        <v>50</v>
      </c>
      <c r="G63" s="18">
        <f t="shared" si="4"/>
        <v>0</v>
      </c>
      <c r="H63" s="18">
        <f t="shared" si="4"/>
        <v>0</v>
      </c>
      <c r="I63" s="18">
        <f t="shared" si="4"/>
        <v>0</v>
      </c>
    </row>
    <row r="64" spans="1:9" ht="15" customHeight="1">
      <c r="A64" s="15" t="s">
        <v>92</v>
      </c>
      <c r="B64" s="2" t="s">
        <v>310</v>
      </c>
      <c r="C64" s="2" t="s">
        <v>33</v>
      </c>
      <c r="D64" s="2"/>
      <c r="E64" s="2"/>
      <c r="F64" s="18">
        <f t="shared" si="4"/>
        <v>50</v>
      </c>
      <c r="G64" s="18">
        <f t="shared" si="4"/>
        <v>0</v>
      </c>
      <c r="H64" s="18">
        <f t="shared" si="4"/>
        <v>0</v>
      </c>
      <c r="I64" s="18">
        <f t="shared" si="4"/>
        <v>0</v>
      </c>
    </row>
    <row r="65" spans="1:9" ht="15" customHeight="1">
      <c r="A65" s="58" t="s">
        <v>313</v>
      </c>
      <c r="B65" s="2" t="s">
        <v>310</v>
      </c>
      <c r="C65" s="2" t="s">
        <v>33</v>
      </c>
      <c r="D65" s="2" t="s">
        <v>39</v>
      </c>
      <c r="E65" s="2" t="s">
        <v>40</v>
      </c>
      <c r="F65" s="18">
        <v>50</v>
      </c>
      <c r="G65" s="18"/>
      <c r="H65" s="18">
        <v>0</v>
      </c>
      <c r="I65" s="18">
        <v>0</v>
      </c>
    </row>
    <row r="66" spans="1:9" ht="18" customHeight="1">
      <c r="A66" s="22" t="s">
        <v>273</v>
      </c>
      <c r="B66" s="16" t="s">
        <v>41</v>
      </c>
      <c r="C66" s="16"/>
      <c r="D66" s="16"/>
      <c r="E66" s="16"/>
      <c r="F66" s="17">
        <f>F67+F78</f>
        <v>906.0674200000001</v>
      </c>
      <c r="G66" s="26"/>
      <c r="H66" s="17">
        <f>H67+H78</f>
        <v>476.06742</v>
      </c>
      <c r="I66" s="17">
        <f>I67+I78</f>
        <v>476.06742</v>
      </c>
    </row>
    <row r="67" spans="1:9" ht="18" customHeight="1">
      <c r="A67" s="24" t="s">
        <v>330</v>
      </c>
      <c r="B67" s="2" t="s">
        <v>42</v>
      </c>
      <c r="C67" s="2"/>
      <c r="D67" s="2"/>
      <c r="E67" s="2"/>
      <c r="F67" s="18">
        <f>F68</f>
        <v>506.06742</v>
      </c>
      <c r="G67" s="21"/>
      <c r="H67" s="18">
        <f>H68</f>
        <v>476.06742</v>
      </c>
      <c r="I67" s="18">
        <f>I68</f>
        <v>476.06742</v>
      </c>
    </row>
    <row r="68" spans="1:10" ht="21" customHeight="1">
      <c r="A68" s="24" t="s">
        <v>331</v>
      </c>
      <c r="B68" s="2" t="s">
        <v>86</v>
      </c>
      <c r="C68" s="2"/>
      <c r="D68" s="2"/>
      <c r="E68" s="2"/>
      <c r="F68" s="18">
        <f>F72+F69</f>
        <v>506.06742</v>
      </c>
      <c r="G68" s="18">
        <f>G72+G69</f>
        <v>0</v>
      </c>
      <c r="H68" s="18">
        <f>H72+H69</f>
        <v>476.06742</v>
      </c>
      <c r="I68" s="18">
        <f>I72+I69</f>
        <v>476.06742</v>
      </c>
      <c r="J68" s="12">
        <f>J72</f>
        <v>0</v>
      </c>
    </row>
    <row r="69" spans="1:10" ht="21" customHeight="1">
      <c r="A69" s="24" t="s">
        <v>311</v>
      </c>
      <c r="B69" s="2" t="s">
        <v>312</v>
      </c>
      <c r="C69" s="2"/>
      <c r="D69" s="2"/>
      <c r="E69" s="2"/>
      <c r="F69" s="18">
        <f aca="true" t="shared" si="5" ref="F69:I70">F70</f>
        <v>30</v>
      </c>
      <c r="G69" s="18">
        <f t="shared" si="5"/>
        <v>0</v>
      </c>
      <c r="H69" s="18">
        <f t="shared" si="5"/>
        <v>0</v>
      </c>
      <c r="I69" s="18">
        <f t="shared" si="5"/>
        <v>0</v>
      </c>
      <c r="J69" s="60"/>
    </row>
    <row r="70" spans="1:10" ht="21" customHeight="1">
      <c r="A70" s="24" t="s">
        <v>92</v>
      </c>
      <c r="B70" s="2" t="s">
        <v>312</v>
      </c>
      <c r="C70" s="2" t="s">
        <v>33</v>
      </c>
      <c r="D70" s="2"/>
      <c r="E70" s="2"/>
      <c r="F70" s="18">
        <f t="shared" si="5"/>
        <v>30</v>
      </c>
      <c r="G70" s="18">
        <f t="shared" si="5"/>
        <v>0</v>
      </c>
      <c r="H70" s="18">
        <f t="shared" si="5"/>
        <v>0</v>
      </c>
      <c r="I70" s="18">
        <f t="shared" si="5"/>
        <v>0</v>
      </c>
      <c r="J70" s="60"/>
    </row>
    <row r="71" spans="1:10" ht="21" customHeight="1">
      <c r="A71" s="59" t="s">
        <v>285</v>
      </c>
      <c r="B71" s="2" t="s">
        <v>312</v>
      </c>
      <c r="C71" s="2" t="s">
        <v>33</v>
      </c>
      <c r="D71" s="2" t="s">
        <v>45</v>
      </c>
      <c r="E71" s="2" t="s">
        <v>45</v>
      </c>
      <c r="F71" s="18">
        <v>30</v>
      </c>
      <c r="G71" s="18"/>
      <c r="H71" s="18">
        <v>0</v>
      </c>
      <c r="I71" s="18">
        <v>0</v>
      </c>
      <c r="J71" s="60"/>
    </row>
    <row r="72" spans="1:9" ht="16.5" customHeight="1">
      <c r="A72" s="24" t="s">
        <v>163</v>
      </c>
      <c r="B72" s="2" t="s">
        <v>170</v>
      </c>
      <c r="C72" s="2"/>
      <c r="D72" s="2"/>
      <c r="E72" s="2"/>
      <c r="F72" s="18">
        <f aca="true" t="shared" si="6" ref="F72:I73">F73</f>
        <v>476.06742</v>
      </c>
      <c r="G72" s="18">
        <f t="shared" si="6"/>
        <v>0</v>
      </c>
      <c r="H72" s="18">
        <f t="shared" si="6"/>
        <v>476.06742</v>
      </c>
      <c r="I72" s="18">
        <f t="shared" si="6"/>
        <v>476.06742</v>
      </c>
    </row>
    <row r="73" spans="1:9" ht="16.5" customHeight="1">
      <c r="A73" s="24" t="s">
        <v>76</v>
      </c>
      <c r="B73" s="2" t="s">
        <v>170</v>
      </c>
      <c r="C73" s="2" t="s">
        <v>33</v>
      </c>
      <c r="D73" s="2"/>
      <c r="E73" s="2"/>
      <c r="F73" s="18">
        <f t="shared" si="6"/>
        <v>476.06742</v>
      </c>
      <c r="G73" s="18">
        <f t="shared" si="6"/>
        <v>0</v>
      </c>
      <c r="H73" s="18">
        <f t="shared" si="6"/>
        <v>476.06742</v>
      </c>
      <c r="I73" s="18">
        <f t="shared" si="6"/>
        <v>476.06742</v>
      </c>
    </row>
    <row r="74" spans="1:9" ht="16.5" customHeight="1">
      <c r="A74" s="59" t="s">
        <v>285</v>
      </c>
      <c r="B74" s="2" t="s">
        <v>170</v>
      </c>
      <c r="C74" s="2" t="s">
        <v>33</v>
      </c>
      <c r="D74" s="2" t="s">
        <v>45</v>
      </c>
      <c r="E74" s="2" t="s">
        <v>45</v>
      </c>
      <c r="F74" s="18">
        <v>476.06742</v>
      </c>
      <c r="G74" s="27"/>
      <c r="H74" s="18">
        <v>476.06742</v>
      </c>
      <c r="I74" s="18">
        <v>476.06742</v>
      </c>
    </row>
    <row r="75" spans="1:9" ht="17.25" customHeight="1">
      <c r="A75" s="24" t="s">
        <v>95</v>
      </c>
      <c r="B75" s="2" t="s">
        <v>43</v>
      </c>
      <c r="C75" s="2"/>
      <c r="D75" s="2"/>
      <c r="E75" s="2"/>
      <c r="F75" s="18">
        <f>F76</f>
        <v>400</v>
      </c>
      <c r="G75" s="21"/>
      <c r="H75" s="18">
        <f aca="true" t="shared" si="7" ref="H75:I78">H76</f>
        <v>0</v>
      </c>
      <c r="I75" s="18">
        <f t="shared" si="7"/>
        <v>0</v>
      </c>
    </row>
    <row r="76" spans="1:9" ht="18" customHeight="1">
      <c r="A76" s="24" t="s">
        <v>332</v>
      </c>
      <c r="B76" s="2" t="s">
        <v>85</v>
      </c>
      <c r="C76" s="2"/>
      <c r="D76" s="2"/>
      <c r="E76" s="2"/>
      <c r="F76" s="18">
        <f>F77</f>
        <v>400</v>
      </c>
      <c r="G76" s="21"/>
      <c r="H76" s="18">
        <f t="shared" si="7"/>
        <v>0</v>
      </c>
      <c r="I76" s="18">
        <f t="shared" si="7"/>
        <v>0</v>
      </c>
    </row>
    <row r="77" spans="1:9" ht="12.75" customHeight="1">
      <c r="A77" s="24" t="s">
        <v>8</v>
      </c>
      <c r="B77" s="2" t="s">
        <v>44</v>
      </c>
      <c r="C77" s="2"/>
      <c r="D77" s="2"/>
      <c r="E77" s="2"/>
      <c r="F77" s="18">
        <f>F78</f>
        <v>400</v>
      </c>
      <c r="G77" s="21"/>
      <c r="H77" s="18">
        <f t="shared" si="7"/>
        <v>0</v>
      </c>
      <c r="I77" s="18">
        <f t="shared" si="7"/>
        <v>0</v>
      </c>
    </row>
    <row r="78" spans="1:9" ht="15.75" customHeight="1">
      <c r="A78" s="15" t="s">
        <v>92</v>
      </c>
      <c r="B78" s="2" t="s">
        <v>44</v>
      </c>
      <c r="C78" s="2" t="s">
        <v>135</v>
      </c>
      <c r="D78" s="2"/>
      <c r="E78" s="2"/>
      <c r="F78" s="18">
        <f>F79</f>
        <v>400</v>
      </c>
      <c r="G78" s="18">
        <f>G79</f>
        <v>0</v>
      </c>
      <c r="H78" s="18">
        <f t="shared" si="7"/>
        <v>0</v>
      </c>
      <c r="I78" s="18">
        <f t="shared" si="7"/>
        <v>0</v>
      </c>
    </row>
    <row r="79" spans="1:9" ht="17.25" customHeight="1">
      <c r="A79" s="59" t="s">
        <v>285</v>
      </c>
      <c r="B79" s="2" t="s">
        <v>44</v>
      </c>
      <c r="C79" s="2" t="s">
        <v>135</v>
      </c>
      <c r="D79" s="2" t="s">
        <v>45</v>
      </c>
      <c r="E79" s="2" t="s">
        <v>45</v>
      </c>
      <c r="F79" s="18">
        <v>400</v>
      </c>
      <c r="G79" s="21"/>
      <c r="H79" s="18">
        <v>0</v>
      </c>
      <c r="I79" s="18">
        <v>0</v>
      </c>
    </row>
    <row r="80" spans="1:9" ht="28.5" customHeight="1">
      <c r="A80" s="14" t="s">
        <v>231</v>
      </c>
      <c r="B80" s="16" t="s">
        <v>48</v>
      </c>
      <c r="C80" s="11"/>
      <c r="D80" s="11"/>
      <c r="E80" s="11"/>
      <c r="F80" s="17">
        <f aca="true" t="shared" si="8" ref="F80:I81">F81</f>
        <v>1622.06</v>
      </c>
      <c r="G80" s="17">
        <f t="shared" si="8"/>
        <v>0</v>
      </c>
      <c r="H80" s="17">
        <f t="shared" si="8"/>
        <v>1719.38</v>
      </c>
      <c r="I80" s="17">
        <f t="shared" si="8"/>
        <v>1719.3836</v>
      </c>
    </row>
    <row r="81" spans="1:9" ht="27" customHeight="1">
      <c r="A81" s="15" t="s">
        <v>46</v>
      </c>
      <c r="B81" s="2" t="s">
        <v>49</v>
      </c>
      <c r="C81" s="13"/>
      <c r="D81" s="13"/>
      <c r="E81" s="13"/>
      <c r="F81" s="18">
        <f t="shared" si="8"/>
        <v>1622.06</v>
      </c>
      <c r="G81" s="18">
        <f t="shared" si="8"/>
        <v>0</v>
      </c>
      <c r="H81" s="18">
        <f t="shared" si="8"/>
        <v>1719.38</v>
      </c>
      <c r="I81" s="18">
        <f t="shared" si="8"/>
        <v>1719.3836</v>
      </c>
    </row>
    <row r="82" spans="1:9" ht="15.75" customHeight="1">
      <c r="A82" s="15" t="s">
        <v>47</v>
      </c>
      <c r="B82" s="2" t="s">
        <v>50</v>
      </c>
      <c r="C82" s="13"/>
      <c r="D82" s="13"/>
      <c r="E82" s="13"/>
      <c r="F82" s="18">
        <f>F83+F86+F89+F92+F95</f>
        <v>1622.06</v>
      </c>
      <c r="G82" s="18">
        <f>G83+G86+G89+G92+G95</f>
        <v>0</v>
      </c>
      <c r="H82" s="18">
        <f>H83+H86+H89+H92+H95</f>
        <v>1719.38</v>
      </c>
      <c r="I82" s="18">
        <f>I83+I86+I89+I92+I95</f>
        <v>1719.3836</v>
      </c>
    </row>
    <row r="83" spans="1:9" ht="15.75" customHeight="1">
      <c r="A83" s="15" t="s">
        <v>184</v>
      </c>
      <c r="B83" s="2" t="s">
        <v>93</v>
      </c>
      <c r="C83" s="13"/>
      <c r="D83" s="13"/>
      <c r="E83" s="13"/>
      <c r="F83" s="18">
        <f>F84</f>
        <v>1322.06</v>
      </c>
      <c r="G83" s="21"/>
      <c r="H83" s="18">
        <f>H84</f>
        <v>1419.38</v>
      </c>
      <c r="I83" s="18">
        <f>I84</f>
        <v>1419.3836</v>
      </c>
    </row>
    <row r="84" spans="1:9" ht="15" customHeight="1">
      <c r="A84" s="15" t="s">
        <v>92</v>
      </c>
      <c r="B84" s="2" t="s">
        <v>93</v>
      </c>
      <c r="C84" s="2" t="s">
        <v>33</v>
      </c>
      <c r="D84" s="2"/>
      <c r="E84" s="2"/>
      <c r="F84" s="18">
        <f>F85</f>
        <v>1322.06</v>
      </c>
      <c r="G84" s="18">
        <f>G85</f>
        <v>0</v>
      </c>
      <c r="H84" s="18">
        <f>H85</f>
        <v>1419.38</v>
      </c>
      <c r="I84" s="18">
        <f>I85</f>
        <v>1419.3836</v>
      </c>
    </row>
    <row r="85" spans="1:9" ht="17.25" customHeight="1">
      <c r="A85" s="57" t="s">
        <v>286</v>
      </c>
      <c r="B85" s="2" t="s">
        <v>93</v>
      </c>
      <c r="C85" s="2" t="s">
        <v>33</v>
      </c>
      <c r="D85" s="2" t="s">
        <v>40</v>
      </c>
      <c r="E85" s="2" t="s">
        <v>51</v>
      </c>
      <c r="F85" s="18">
        <v>1322.06</v>
      </c>
      <c r="G85" s="21"/>
      <c r="H85" s="18">
        <v>1419.38</v>
      </c>
      <c r="I85" s="18">
        <v>1419.3836</v>
      </c>
    </row>
    <row r="86" spans="1:9" ht="22.5" customHeight="1">
      <c r="A86" s="15" t="s">
        <v>185</v>
      </c>
      <c r="B86" s="2" t="s">
        <v>107</v>
      </c>
      <c r="C86" s="2"/>
      <c r="D86" s="2"/>
      <c r="E86" s="2"/>
      <c r="F86" s="18">
        <f>F87</f>
        <v>100</v>
      </c>
      <c r="G86" s="21"/>
      <c r="H86" s="18">
        <f>H87</f>
        <v>100</v>
      </c>
      <c r="I86" s="18">
        <f>I87</f>
        <v>100</v>
      </c>
    </row>
    <row r="87" spans="1:9" ht="18" customHeight="1">
      <c r="A87" s="15" t="s">
        <v>92</v>
      </c>
      <c r="B87" s="2" t="s">
        <v>107</v>
      </c>
      <c r="C87" s="2" t="s">
        <v>33</v>
      </c>
      <c r="D87" s="2"/>
      <c r="E87" s="2"/>
      <c r="F87" s="28">
        <f>F88</f>
        <v>100</v>
      </c>
      <c r="G87" s="28">
        <f>G88</f>
        <v>0</v>
      </c>
      <c r="H87" s="28">
        <f>H88</f>
        <v>100</v>
      </c>
      <c r="I87" s="28">
        <f>I88</f>
        <v>100</v>
      </c>
    </row>
    <row r="88" spans="1:9" ht="18" customHeight="1">
      <c r="A88" s="57" t="s">
        <v>286</v>
      </c>
      <c r="B88" s="2" t="s">
        <v>107</v>
      </c>
      <c r="C88" s="2" t="s">
        <v>33</v>
      </c>
      <c r="D88" s="2" t="s">
        <v>40</v>
      </c>
      <c r="E88" s="2" t="s">
        <v>51</v>
      </c>
      <c r="F88" s="28">
        <v>100</v>
      </c>
      <c r="G88" s="21"/>
      <c r="H88" s="18">
        <v>100</v>
      </c>
      <c r="I88" s="18">
        <v>100</v>
      </c>
    </row>
    <row r="89" spans="1:9" ht="18" customHeight="1">
      <c r="A89" s="15" t="s">
        <v>232</v>
      </c>
      <c r="B89" s="2" t="s">
        <v>279</v>
      </c>
      <c r="C89" s="13"/>
      <c r="D89" s="13"/>
      <c r="E89" s="13"/>
      <c r="F89" s="28">
        <f>F90</f>
        <v>90</v>
      </c>
      <c r="G89" s="21"/>
      <c r="H89" s="18">
        <f>H90</f>
        <v>90</v>
      </c>
      <c r="I89" s="18">
        <f>I90</f>
        <v>90</v>
      </c>
    </row>
    <row r="90" spans="1:9" ht="18" customHeight="1">
      <c r="A90" s="15" t="s">
        <v>35</v>
      </c>
      <c r="B90" s="2" t="s">
        <v>279</v>
      </c>
      <c r="C90" s="2" t="s">
        <v>36</v>
      </c>
      <c r="D90" s="2"/>
      <c r="E90" s="2"/>
      <c r="F90" s="28">
        <f>F91</f>
        <v>90</v>
      </c>
      <c r="G90" s="28">
        <f>G91</f>
        <v>0</v>
      </c>
      <c r="H90" s="28">
        <f>H91</f>
        <v>90</v>
      </c>
      <c r="I90" s="28">
        <f>I91</f>
        <v>90</v>
      </c>
    </row>
    <row r="91" spans="1:9" ht="18" customHeight="1">
      <c r="A91" s="57" t="s">
        <v>286</v>
      </c>
      <c r="B91" s="2" t="s">
        <v>279</v>
      </c>
      <c r="C91" s="2" t="s">
        <v>36</v>
      </c>
      <c r="D91" s="2" t="s">
        <v>40</v>
      </c>
      <c r="E91" s="2" t="s">
        <v>51</v>
      </c>
      <c r="F91" s="28">
        <v>90</v>
      </c>
      <c r="G91" s="21"/>
      <c r="H91" s="18">
        <v>90</v>
      </c>
      <c r="I91" s="18">
        <v>90</v>
      </c>
    </row>
    <row r="92" spans="1:9" ht="18" customHeight="1">
      <c r="A92" s="15" t="s">
        <v>229</v>
      </c>
      <c r="B92" s="2" t="s">
        <v>280</v>
      </c>
      <c r="C92" s="13"/>
      <c r="D92" s="13"/>
      <c r="E92" s="13"/>
      <c r="F92" s="28">
        <f aca="true" t="shared" si="9" ref="F92:I93">F93</f>
        <v>100</v>
      </c>
      <c r="G92" s="28">
        <f t="shared" si="9"/>
        <v>0</v>
      </c>
      <c r="H92" s="28">
        <f t="shared" si="9"/>
        <v>100</v>
      </c>
      <c r="I92" s="28">
        <f t="shared" si="9"/>
        <v>100</v>
      </c>
    </row>
    <row r="93" spans="1:9" ht="18" customHeight="1">
      <c r="A93" s="15" t="s">
        <v>92</v>
      </c>
      <c r="B93" s="2" t="s">
        <v>280</v>
      </c>
      <c r="C93" s="2" t="s">
        <v>33</v>
      </c>
      <c r="D93" s="2"/>
      <c r="E93" s="2"/>
      <c r="F93" s="28">
        <f t="shared" si="9"/>
        <v>100</v>
      </c>
      <c r="G93" s="28">
        <f t="shared" si="9"/>
        <v>0</v>
      </c>
      <c r="H93" s="28">
        <f t="shared" si="9"/>
        <v>100</v>
      </c>
      <c r="I93" s="28">
        <f t="shared" si="9"/>
        <v>100</v>
      </c>
    </row>
    <row r="94" spans="1:9" ht="18" customHeight="1">
      <c r="A94" s="57" t="s">
        <v>286</v>
      </c>
      <c r="B94" s="2" t="s">
        <v>280</v>
      </c>
      <c r="C94" s="2" t="s">
        <v>33</v>
      </c>
      <c r="D94" s="2" t="s">
        <v>40</v>
      </c>
      <c r="E94" s="2" t="s">
        <v>51</v>
      </c>
      <c r="F94" s="28">
        <v>100</v>
      </c>
      <c r="G94" s="21"/>
      <c r="H94" s="18">
        <v>100</v>
      </c>
      <c r="I94" s="18">
        <v>100</v>
      </c>
    </row>
    <row r="95" spans="1:9" ht="18" customHeight="1">
      <c r="A95" s="15" t="s">
        <v>230</v>
      </c>
      <c r="B95" s="2" t="s">
        <v>281</v>
      </c>
      <c r="C95" s="13"/>
      <c r="D95" s="13"/>
      <c r="E95" s="13"/>
      <c r="F95" s="28">
        <f aca="true" t="shared" si="10" ref="F95:I96">F96</f>
        <v>10</v>
      </c>
      <c r="G95" s="28">
        <f t="shared" si="10"/>
        <v>0</v>
      </c>
      <c r="H95" s="28">
        <f t="shared" si="10"/>
        <v>10</v>
      </c>
      <c r="I95" s="28">
        <f t="shared" si="10"/>
        <v>10</v>
      </c>
    </row>
    <row r="96" spans="1:9" ht="18" customHeight="1">
      <c r="A96" s="15" t="s">
        <v>92</v>
      </c>
      <c r="B96" s="2" t="s">
        <v>281</v>
      </c>
      <c r="C96" s="2" t="s">
        <v>33</v>
      </c>
      <c r="D96" s="2"/>
      <c r="E96" s="2"/>
      <c r="F96" s="28">
        <f t="shared" si="10"/>
        <v>10</v>
      </c>
      <c r="G96" s="28">
        <f t="shared" si="10"/>
        <v>0</v>
      </c>
      <c r="H96" s="28">
        <f t="shared" si="10"/>
        <v>10</v>
      </c>
      <c r="I96" s="28">
        <f t="shared" si="10"/>
        <v>10</v>
      </c>
    </row>
    <row r="97" spans="1:9" ht="18" customHeight="1">
      <c r="A97" s="57" t="s">
        <v>286</v>
      </c>
      <c r="B97" s="2" t="s">
        <v>281</v>
      </c>
      <c r="C97" s="2" t="s">
        <v>33</v>
      </c>
      <c r="D97" s="2" t="s">
        <v>40</v>
      </c>
      <c r="E97" s="2" t="s">
        <v>51</v>
      </c>
      <c r="F97" s="28">
        <v>10</v>
      </c>
      <c r="G97" s="21"/>
      <c r="H97" s="18">
        <v>10</v>
      </c>
      <c r="I97" s="18">
        <v>10</v>
      </c>
    </row>
    <row r="98" spans="1:9" s="19" customFormat="1" ht="24" customHeight="1">
      <c r="A98" s="22" t="s">
        <v>139</v>
      </c>
      <c r="B98" s="16" t="s">
        <v>148</v>
      </c>
      <c r="C98" s="16"/>
      <c r="D98" s="2"/>
      <c r="E98" s="2"/>
      <c r="F98" s="17">
        <f>F99+F104</f>
        <v>2380.7</v>
      </c>
      <c r="G98" s="17">
        <f aca="true" t="shared" si="11" ref="G98:I102">G99</f>
        <v>0</v>
      </c>
      <c r="H98" s="17">
        <f t="shared" si="11"/>
        <v>0</v>
      </c>
      <c r="I98" s="17">
        <f t="shared" si="11"/>
        <v>0</v>
      </c>
    </row>
    <row r="99" spans="1:9" s="20" customFormat="1" ht="16.5" customHeight="1">
      <c r="A99" s="24" t="s">
        <v>129</v>
      </c>
      <c r="B99" s="2" t="s">
        <v>149</v>
      </c>
      <c r="C99" s="2"/>
      <c r="D99" s="2"/>
      <c r="E99" s="2"/>
      <c r="F99" s="18">
        <f>F100</f>
        <v>185.238</v>
      </c>
      <c r="G99" s="18">
        <f t="shared" si="11"/>
        <v>0</v>
      </c>
      <c r="H99" s="18">
        <f t="shared" si="11"/>
        <v>0</v>
      </c>
      <c r="I99" s="18">
        <f t="shared" si="11"/>
        <v>0</v>
      </c>
    </row>
    <row r="100" spans="1:9" s="20" customFormat="1" ht="15" customHeight="1">
      <c r="A100" s="24" t="s">
        <v>130</v>
      </c>
      <c r="B100" s="2" t="s">
        <v>150</v>
      </c>
      <c r="C100" s="2"/>
      <c r="D100" s="2"/>
      <c r="E100" s="2"/>
      <c r="F100" s="18">
        <f>F101</f>
        <v>185.238</v>
      </c>
      <c r="G100" s="18">
        <f t="shared" si="11"/>
        <v>0</v>
      </c>
      <c r="H100" s="18">
        <f t="shared" si="11"/>
        <v>0</v>
      </c>
      <c r="I100" s="18">
        <f t="shared" si="11"/>
        <v>0</v>
      </c>
    </row>
    <row r="101" spans="1:9" s="20" customFormat="1" ht="15" customHeight="1">
      <c r="A101" s="24" t="s">
        <v>122</v>
      </c>
      <c r="B101" s="2" t="s">
        <v>151</v>
      </c>
      <c r="C101" s="2"/>
      <c r="D101" s="2"/>
      <c r="E101" s="2"/>
      <c r="F101" s="18">
        <f>F102</f>
        <v>185.238</v>
      </c>
      <c r="G101" s="18">
        <f t="shared" si="11"/>
        <v>0</v>
      </c>
      <c r="H101" s="18">
        <f t="shared" si="11"/>
        <v>0</v>
      </c>
      <c r="I101" s="18">
        <f t="shared" si="11"/>
        <v>0</v>
      </c>
    </row>
    <row r="102" spans="1:9" s="20" customFormat="1" ht="18.75" customHeight="1">
      <c r="A102" s="24" t="s">
        <v>92</v>
      </c>
      <c r="B102" s="2" t="s">
        <v>151</v>
      </c>
      <c r="C102" s="2" t="s">
        <v>33</v>
      </c>
      <c r="D102" s="2"/>
      <c r="E102" s="2"/>
      <c r="F102" s="18">
        <f>F103</f>
        <v>185.238</v>
      </c>
      <c r="G102" s="18">
        <f t="shared" si="11"/>
        <v>0</v>
      </c>
      <c r="H102" s="18">
        <f t="shared" si="11"/>
        <v>0</v>
      </c>
      <c r="I102" s="18">
        <f t="shared" si="11"/>
        <v>0</v>
      </c>
    </row>
    <row r="103" spans="1:9" s="20" customFormat="1" ht="15.75" customHeight="1">
      <c r="A103" s="59" t="s">
        <v>287</v>
      </c>
      <c r="B103" s="2" t="s">
        <v>151</v>
      </c>
      <c r="C103" s="2" t="s">
        <v>33</v>
      </c>
      <c r="D103" s="2" t="s">
        <v>31</v>
      </c>
      <c r="E103" s="2" t="s">
        <v>64</v>
      </c>
      <c r="F103" s="18">
        <v>185.238</v>
      </c>
      <c r="G103" s="21"/>
      <c r="H103" s="18">
        <v>0</v>
      </c>
      <c r="I103" s="18">
        <v>0</v>
      </c>
    </row>
    <row r="104" spans="1:9" ht="18" customHeight="1">
      <c r="A104" s="24" t="s">
        <v>123</v>
      </c>
      <c r="B104" s="2" t="s">
        <v>152</v>
      </c>
      <c r="C104" s="2"/>
      <c r="D104" s="2"/>
      <c r="E104" s="2"/>
      <c r="F104" s="29">
        <f>F105</f>
        <v>2195.462</v>
      </c>
      <c r="G104" s="21"/>
      <c r="H104" s="18">
        <f>H105</f>
        <v>0</v>
      </c>
      <c r="I104" s="29">
        <f>I105</f>
        <v>0</v>
      </c>
    </row>
    <row r="105" spans="1:9" ht="18" customHeight="1">
      <c r="A105" s="24" t="s">
        <v>124</v>
      </c>
      <c r="B105" s="2" t="s">
        <v>153</v>
      </c>
      <c r="C105" s="2"/>
      <c r="D105" s="2"/>
      <c r="E105" s="2"/>
      <c r="F105" s="29">
        <f>F106</f>
        <v>2195.462</v>
      </c>
      <c r="G105" s="21"/>
      <c r="H105" s="18">
        <f>H106+H107</f>
        <v>0</v>
      </c>
      <c r="I105" s="29">
        <f>I106+I107</f>
        <v>0</v>
      </c>
    </row>
    <row r="106" spans="1:9" ht="18" customHeight="1">
      <c r="A106" s="24" t="s">
        <v>122</v>
      </c>
      <c r="B106" s="2" t="s">
        <v>154</v>
      </c>
      <c r="C106" s="2"/>
      <c r="D106" s="2"/>
      <c r="E106" s="2"/>
      <c r="F106" s="29">
        <f>F107</f>
        <v>2195.462</v>
      </c>
      <c r="G106" s="29">
        <f aca="true" t="shared" si="12" ref="G106:I107">G107</f>
        <v>0</v>
      </c>
      <c r="H106" s="29">
        <f t="shared" si="12"/>
        <v>0</v>
      </c>
      <c r="I106" s="29">
        <f t="shared" si="12"/>
        <v>0</v>
      </c>
    </row>
    <row r="107" spans="1:10" ht="13.5" customHeight="1">
      <c r="A107" s="24" t="s">
        <v>35</v>
      </c>
      <c r="B107" s="2" t="s">
        <v>154</v>
      </c>
      <c r="C107" s="2" t="s">
        <v>36</v>
      </c>
      <c r="D107" s="2"/>
      <c r="E107" s="2"/>
      <c r="F107" s="29">
        <f>F108</f>
        <v>2195.462</v>
      </c>
      <c r="G107" s="29">
        <f t="shared" si="12"/>
        <v>0</v>
      </c>
      <c r="H107" s="29">
        <f t="shared" si="12"/>
        <v>0</v>
      </c>
      <c r="I107" s="29">
        <f t="shared" si="12"/>
        <v>0</v>
      </c>
      <c r="J107" s="29">
        <f>J108</f>
        <v>0</v>
      </c>
    </row>
    <row r="108" spans="1:9" ht="13.5" customHeight="1">
      <c r="A108" s="57" t="s">
        <v>286</v>
      </c>
      <c r="B108" s="2" t="s">
        <v>154</v>
      </c>
      <c r="C108" s="2" t="s">
        <v>36</v>
      </c>
      <c r="D108" s="2" t="s">
        <v>40</v>
      </c>
      <c r="E108" s="2" t="s">
        <v>51</v>
      </c>
      <c r="F108" s="29">
        <v>2195.462</v>
      </c>
      <c r="G108" s="21"/>
      <c r="H108" s="18">
        <v>0</v>
      </c>
      <c r="I108" s="29">
        <v>0</v>
      </c>
    </row>
    <row r="109" spans="1:9" s="19" customFormat="1" ht="24" customHeight="1">
      <c r="A109" s="22" t="s">
        <v>120</v>
      </c>
      <c r="B109" s="16" t="s">
        <v>99</v>
      </c>
      <c r="C109" s="16"/>
      <c r="D109" s="16"/>
      <c r="E109" s="16"/>
      <c r="F109" s="17">
        <f>F110+F133</f>
        <v>34642.947</v>
      </c>
      <c r="G109" s="17">
        <f>G110</f>
        <v>0</v>
      </c>
      <c r="H109" s="17">
        <f>H110+H133</f>
        <v>21059.60612</v>
      </c>
      <c r="I109" s="17">
        <f>I110+I133</f>
        <v>14600</v>
      </c>
    </row>
    <row r="110" spans="1:9" s="20" customFormat="1" ht="15.75" customHeight="1">
      <c r="A110" s="24" t="s">
        <v>96</v>
      </c>
      <c r="B110" s="2" t="s">
        <v>100</v>
      </c>
      <c r="C110" s="2"/>
      <c r="D110" s="2"/>
      <c r="E110" s="2"/>
      <c r="F110" s="18">
        <f>F111</f>
        <v>12040.947</v>
      </c>
      <c r="G110" s="21"/>
      <c r="H110" s="18">
        <f>H111</f>
        <v>8528</v>
      </c>
      <c r="I110" s="18">
        <f>I111</f>
        <v>0</v>
      </c>
    </row>
    <row r="111" spans="1:9" s="20" customFormat="1" ht="15.75" customHeight="1">
      <c r="A111" s="24" t="s">
        <v>97</v>
      </c>
      <c r="B111" s="2" t="s">
        <v>101</v>
      </c>
      <c r="C111" s="2"/>
      <c r="D111" s="2"/>
      <c r="E111" s="2"/>
      <c r="F111" s="18">
        <f>F130+F127+F124+F121+F118+F115+F113</f>
        <v>12040.947</v>
      </c>
      <c r="G111" s="18" t="e">
        <f>G130+G127+G124+G121+G118+G115+G113</f>
        <v>#REF!</v>
      </c>
      <c r="H111" s="18">
        <f>H130+H127+H124+H121+H118+H115+H113</f>
        <v>8528</v>
      </c>
      <c r="I111" s="18">
        <f>I130+I127+I124+I121+I118+I115+I113</f>
        <v>0</v>
      </c>
    </row>
    <row r="112" spans="1:9" s="20" customFormat="1" ht="15.75" customHeight="1">
      <c r="A112" s="24" t="s">
        <v>199</v>
      </c>
      <c r="B112" s="2" t="s">
        <v>200</v>
      </c>
      <c r="C112" s="2"/>
      <c r="D112" s="2"/>
      <c r="E112" s="2"/>
      <c r="F112" s="18">
        <f>F113</f>
        <v>9526.2</v>
      </c>
      <c r="G112" s="18"/>
      <c r="H112" s="18">
        <f>H113</f>
        <v>8528</v>
      </c>
      <c r="I112" s="18">
        <v>0</v>
      </c>
    </row>
    <row r="113" spans="1:9" s="20" customFormat="1" ht="15.75" customHeight="1">
      <c r="A113" s="24" t="s">
        <v>92</v>
      </c>
      <c r="B113" s="2" t="s">
        <v>200</v>
      </c>
      <c r="C113" s="2" t="s">
        <v>33</v>
      </c>
      <c r="D113" s="2"/>
      <c r="E113" s="2"/>
      <c r="F113" s="18">
        <f>F114</f>
        <v>9526.2</v>
      </c>
      <c r="G113" s="18">
        <f>G114</f>
        <v>0</v>
      </c>
      <c r="H113" s="18">
        <f>H114</f>
        <v>8528</v>
      </c>
      <c r="I113" s="18">
        <f>I114</f>
        <v>0</v>
      </c>
    </row>
    <row r="114" spans="1:9" s="20" customFormat="1" ht="15.75" customHeight="1">
      <c r="A114" s="57" t="s">
        <v>282</v>
      </c>
      <c r="B114" s="2" t="s">
        <v>200</v>
      </c>
      <c r="C114" s="2" t="s">
        <v>33</v>
      </c>
      <c r="D114" s="2" t="s">
        <v>31</v>
      </c>
      <c r="E114" s="2" t="s">
        <v>32</v>
      </c>
      <c r="F114" s="18">
        <v>9526.2</v>
      </c>
      <c r="G114" s="18"/>
      <c r="H114" s="18">
        <v>8528</v>
      </c>
      <c r="I114" s="18">
        <v>0</v>
      </c>
    </row>
    <row r="115" spans="1:9" s="20" customFormat="1" ht="15" customHeight="1">
      <c r="A115" s="24" t="s">
        <v>98</v>
      </c>
      <c r="B115" s="2" t="s">
        <v>102</v>
      </c>
      <c r="C115" s="2"/>
      <c r="D115" s="2"/>
      <c r="E115" s="2"/>
      <c r="F115" s="18">
        <f>F116</f>
        <v>200</v>
      </c>
      <c r="G115" s="21"/>
      <c r="H115" s="18">
        <f>H116</f>
        <v>0</v>
      </c>
      <c r="I115" s="18">
        <f>I116</f>
        <v>0</v>
      </c>
    </row>
    <row r="116" spans="1:9" s="20" customFormat="1" ht="13.5" customHeight="1">
      <c r="A116" s="24" t="s">
        <v>92</v>
      </c>
      <c r="B116" s="2" t="s">
        <v>102</v>
      </c>
      <c r="C116" s="2" t="s">
        <v>33</v>
      </c>
      <c r="D116" s="2"/>
      <c r="E116" s="2"/>
      <c r="F116" s="18">
        <f>F117</f>
        <v>200</v>
      </c>
      <c r="G116" s="18">
        <f>G117</f>
        <v>0</v>
      </c>
      <c r="H116" s="18">
        <f>H117</f>
        <v>0</v>
      </c>
      <c r="I116" s="18">
        <f>I117</f>
        <v>0</v>
      </c>
    </row>
    <row r="117" spans="1:9" s="20" customFormat="1" ht="13.5" customHeight="1">
      <c r="A117" s="57" t="s">
        <v>287</v>
      </c>
      <c r="B117" s="2" t="s">
        <v>102</v>
      </c>
      <c r="C117" s="2" t="s">
        <v>33</v>
      </c>
      <c r="D117" s="2" t="s">
        <v>31</v>
      </c>
      <c r="E117" s="2" t="s">
        <v>64</v>
      </c>
      <c r="F117" s="18">
        <v>200</v>
      </c>
      <c r="G117" s="21"/>
      <c r="H117" s="18">
        <v>0</v>
      </c>
      <c r="I117" s="18">
        <v>0</v>
      </c>
    </row>
    <row r="118" spans="1:9" s="20" customFormat="1" ht="15" customHeight="1">
      <c r="A118" s="24" t="s">
        <v>145</v>
      </c>
      <c r="B118" s="2" t="s">
        <v>146</v>
      </c>
      <c r="C118" s="2"/>
      <c r="D118" s="2"/>
      <c r="E118" s="2"/>
      <c r="F118" s="18">
        <f>F119</f>
        <v>100</v>
      </c>
      <c r="G118" s="18" t="e">
        <f>G119+#REF!</f>
        <v>#REF!</v>
      </c>
      <c r="H118" s="18">
        <f>H119</f>
        <v>0</v>
      </c>
      <c r="I118" s="18">
        <f>I119</f>
        <v>0</v>
      </c>
    </row>
    <row r="119" spans="1:9" s="20" customFormat="1" ht="12.75" customHeight="1">
      <c r="A119" s="24" t="s">
        <v>92</v>
      </c>
      <c r="B119" s="2" t="s">
        <v>146</v>
      </c>
      <c r="C119" s="2" t="s">
        <v>33</v>
      </c>
      <c r="D119" s="2"/>
      <c r="E119" s="2"/>
      <c r="F119" s="18">
        <f>F120</f>
        <v>100</v>
      </c>
      <c r="G119" s="18">
        <f>G120</f>
        <v>193</v>
      </c>
      <c r="H119" s="18">
        <f>H120</f>
        <v>0</v>
      </c>
      <c r="I119" s="18">
        <f>I120</f>
        <v>0</v>
      </c>
    </row>
    <row r="120" spans="1:9" s="20" customFormat="1" ht="12.75" customHeight="1">
      <c r="A120" s="57" t="s">
        <v>287</v>
      </c>
      <c r="B120" s="2" t="s">
        <v>146</v>
      </c>
      <c r="C120" s="2" t="s">
        <v>33</v>
      </c>
      <c r="D120" s="2" t="s">
        <v>31</v>
      </c>
      <c r="E120" s="2" t="s">
        <v>64</v>
      </c>
      <c r="F120" s="18">
        <v>100</v>
      </c>
      <c r="G120" s="18">
        <v>193</v>
      </c>
      <c r="H120" s="18">
        <v>0</v>
      </c>
      <c r="I120" s="18">
        <v>0</v>
      </c>
    </row>
    <row r="121" spans="1:10" s="20" customFormat="1" ht="12.75" customHeight="1">
      <c r="A121" s="24" t="s">
        <v>179</v>
      </c>
      <c r="B121" s="2" t="s">
        <v>235</v>
      </c>
      <c r="C121" s="2"/>
      <c r="D121" s="2"/>
      <c r="E121" s="2"/>
      <c r="F121" s="18">
        <f aca="true" t="shared" si="13" ref="F121:J122">F122</f>
        <v>1894.747</v>
      </c>
      <c r="G121" s="18">
        <f t="shared" si="13"/>
        <v>0</v>
      </c>
      <c r="H121" s="18">
        <f t="shared" si="13"/>
        <v>0</v>
      </c>
      <c r="I121" s="18">
        <f t="shared" si="13"/>
        <v>0</v>
      </c>
      <c r="J121" s="18">
        <f t="shared" si="13"/>
        <v>0</v>
      </c>
    </row>
    <row r="122" spans="1:10" s="20" customFormat="1" ht="12.75" customHeight="1">
      <c r="A122" s="15" t="s">
        <v>92</v>
      </c>
      <c r="B122" s="2" t="s">
        <v>235</v>
      </c>
      <c r="C122" s="2" t="s">
        <v>33</v>
      </c>
      <c r="D122" s="2"/>
      <c r="E122" s="2"/>
      <c r="F122" s="18">
        <f t="shared" si="13"/>
        <v>1894.747</v>
      </c>
      <c r="G122" s="18">
        <f t="shared" si="13"/>
        <v>0</v>
      </c>
      <c r="H122" s="18">
        <f t="shared" si="13"/>
        <v>0</v>
      </c>
      <c r="I122" s="18">
        <f t="shared" si="13"/>
        <v>0</v>
      </c>
      <c r="J122" s="18">
        <f t="shared" si="13"/>
        <v>0</v>
      </c>
    </row>
    <row r="123" spans="1:9" s="20" customFormat="1" ht="12.75" customHeight="1">
      <c r="A123" s="57" t="s">
        <v>287</v>
      </c>
      <c r="B123" s="2" t="s">
        <v>235</v>
      </c>
      <c r="C123" s="2" t="s">
        <v>33</v>
      </c>
      <c r="D123" s="2" t="s">
        <v>31</v>
      </c>
      <c r="E123" s="2" t="s">
        <v>64</v>
      </c>
      <c r="F123" s="18">
        <v>1894.747</v>
      </c>
      <c r="G123" s="18"/>
      <c r="H123" s="18">
        <v>0</v>
      </c>
      <c r="I123" s="18">
        <v>0</v>
      </c>
    </row>
    <row r="124" spans="1:9" s="20" customFormat="1" ht="12.75" customHeight="1">
      <c r="A124" s="15" t="s">
        <v>233</v>
      </c>
      <c r="B124" s="2" t="s">
        <v>234</v>
      </c>
      <c r="C124" s="2"/>
      <c r="D124" s="2"/>
      <c r="E124" s="2"/>
      <c r="F124" s="18">
        <f>F125</f>
        <v>50</v>
      </c>
      <c r="G124" s="18">
        <f>G125</f>
        <v>0</v>
      </c>
      <c r="H124" s="18">
        <f>H125</f>
        <v>0</v>
      </c>
      <c r="I124" s="18">
        <f>I125</f>
        <v>0</v>
      </c>
    </row>
    <row r="125" spans="1:9" s="20" customFormat="1" ht="12.75" customHeight="1">
      <c r="A125" s="15" t="s">
        <v>92</v>
      </c>
      <c r="B125" s="2" t="s">
        <v>234</v>
      </c>
      <c r="C125" s="2" t="s">
        <v>33</v>
      </c>
      <c r="D125" s="2"/>
      <c r="E125" s="2"/>
      <c r="F125" s="18">
        <v>50</v>
      </c>
      <c r="G125" s="18"/>
      <c r="H125" s="18">
        <v>0</v>
      </c>
      <c r="I125" s="18">
        <v>0</v>
      </c>
    </row>
    <row r="126" spans="1:9" s="20" customFormat="1" ht="12.75" customHeight="1">
      <c r="A126" s="57" t="s">
        <v>287</v>
      </c>
      <c r="B126" s="2" t="s">
        <v>234</v>
      </c>
      <c r="C126" s="2" t="s">
        <v>33</v>
      </c>
      <c r="D126" s="2" t="s">
        <v>31</v>
      </c>
      <c r="E126" s="2" t="s">
        <v>64</v>
      </c>
      <c r="F126" s="18">
        <v>50</v>
      </c>
      <c r="G126" s="18"/>
      <c r="H126" s="18">
        <v>0</v>
      </c>
      <c r="I126" s="18">
        <v>0</v>
      </c>
    </row>
    <row r="127" spans="1:9" s="20" customFormat="1" ht="12.75" customHeight="1">
      <c r="A127" s="15" t="s">
        <v>322</v>
      </c>
      <c r="B127" s="2" t="s">
        <v>276</v>
      </c>
      <c r="C127" s="2"/>
      <c r="D127" s="2"/>
      <c r="E127" s="2"/>
      <c r="F127" s="18">
        <f>F128</f>
        <v>120</v>
      </c>
      <c r="G127" s="18">
        <f>G128</f>
        <v>0</v>
      </c>
      <c r="H127" s="18">
        <f>H128</f>
        <v>0</v>
      </c>
      <c r="I127" s="18">
        <f>I128</f>
        <v>0</v>
      </c>
    </row>
    <row r="128" spans="1:9" s="20" customFormat="1" ht="12.75" customHeight="1">
      <c r="A128" s="15" t="s">
        <v>92</v>
      </c>
      <c r="B128" s="2" t="s">
        <v>276</v>
      </c>
      <c r="C128" s="2" t="s">
        <v>33</v>
      </c>
      <c r="D128" s="2"/>
      <c r="E128" s="2"/>
      <c r="F128" s="18">
        <v>120</v>
      </c>
      <c r="G128" s="18"/>
      <c r="H128" s="18">
        <v>0</v>
      </c>
      <c r="I128" s="18">
        <v>0</v>
      </c>
    </row>
    <row r="129" spans="1:9" s="20" customFormat="1" ht="12.75" customHeight="1">
      <c r="A129" s="57" t="s">
        <v>287</v>
      </c>
      <c r="B129" s="2" t="s">
        <v>276</v>
      </c>
      <c r="C129" s="2" t="s">
        <v>33</v>
      </c>
      <c r="D129" s="2" t="s">
        <v>31</v>
      </c>
      <c r="E129" s="2" t="s">
        <v>64</v>
      </c>
      <c r="F129" s="18">
        <v>120</v>
      </c>
      <c r="G129" s="18"/>
      <c r="H129" s="18">
        <v>0</v>
      </c>
      <c r="I129" s="18">
        <v>0</v>
      </c>
    </row>
    <row r="130" spans="1:9" s="20" customFormat="1" ht="12.75" customHeight="1">
      <c r="A130" s="15" t="s">
        <v>236</v>
      </c>
      <c r="B130" s="2" t="s">
        <v>277</v>
      </c>
      <c r="C130" s="2"/>
      <c r="D130" s="2"/>
      <c r="E130" s="2"/>
      <c r="F130" s="18">
        <f>F131</f>
        <v>150</v>
      </c>
      <c r="G130" s="18">
        <f>G131</f>
        <v>0</v>
      </c>
      <c r="H130" s="18">
        <f>H131</f>
        <v>0</v>
      </c>
      <c r="I130" s="18">
        <f>I131</f>
        <v>0</v>
      </c>
    </row>
    <row r="131" spans="1:9" s="20" customFormat="1" ht="12.75" customHeight="1">
      <c r="A131" s="15" t="s">
        <v>92</v>
      </c>
      <c r="B131" s="2" t="s">
        <v>277</v>
      </c>
      <c r="C131" s="2" t="s">
        <v>33</v>
      </c>
      <c r="D131" s="2"/>
      <c r="E131" s="2"/>
      <c r="F131" s="18">
        <v>150</v>
      </c>
      <c r="G131" s="18"/>
      <c r="H131" s="18">
        <v>0</v>
      </c>
      <c r="I131" s="18">
        <v>0</v>
      </c>
    </row>
    <row r="132" spans="1:9" s="20" customFormat="1" ht="12.75" customHeight="1">
      <c r="A132" s="57" t="s">
        <v>287</v>
      </c>
      <c r="B132" s="2" t="s">
        <v>277</v>
      </c>
      <c r="C132" s="2" t="s">
        <v>33</v>
      </c>
      <c r="D132" s="2" t="s">
        <v>31</v>
      </c>
      <c r="E132" s="2" t="s">
        <v>64</v>
      </c>
      <c r="F132" s="18">
        <v>150</v>
      </c>
      <c r="G132" s="18"/>
      <c r="H132" s="18">
        <v>0</v>
      </c>
      <c r="I132" s="18">
        <v>0</v>
      </c>
    </row>
    <row r="133" spans="1:9" s="20" customFormat="1" ht="33" customHeight="1">
      <c r="A133" s="15" t="s">
        <v>335</v>
      </c>
      <c r="B133" s="2" t="s">
        <v>267</v>
      </c>
      <c r="C133" s="2"/>
      <c r="D133" s="2"/>
      <c r="E133" s="2"/>
      <c r="F133" s="18">
        <f>F134</f>
        <v>22602</v>
      </c>
      <c r="G133" s="18"/>
      <c r="H133" s="18">
        <f>H134</f>
        <v>12531.60612</v>
      </c>
      <c r="I133" s="18">
        <f>I134</f>
        <v>14600</v>
      </c>
    </row>
    <row r="134" spans="1:9" s="20" customFormat="1" ht="33.75" customHeight="1">
      <c r="A134" s="15" t="s">
        <v>336</v>
      </c>
      <c r="B134" s="2" t="s">
        <v>268</v>
      </c>
      <c r="C134" s="2"/>
      <c r="D134" s="2"/>
      <c r="E134" s="2"/>
      <c r="F134" s="18">
        <f>F135</f>
        <v>22602</v>
      </c>
      <c r="G134" s="18"/>
      <c r="H134" s="18">
        <f>H135</f>
        <v>12531.60612</v>
      </c>
      <c r="I134" s="18">
        <f>I135</f>
        <v>14600</v>
      </c>
    </row>
    <row r="135" spans="1:9" s="20" customFormat="1" ht="23.25" customHeight="1">
      <c r="A135" s="23" t="s">
        <v>337</v>
      </c>
      <c r="B135" s="2" t="s">
        <v>269</v>
      </c>
      <c r="C135" s="2"/>
      <c r="D135" s="2"/>
      <c r="E135" s="2"/>
      <c r="F135" s="18">
        <f>F136+F138</f>
        <v>22602</v>
      </c>
      <c r="G135" s="18"/>
      <c r="H135" s="18">
        <f>H136+H138</f>
        <v>12531.60612</v>
      </c>
      <c r="I135" s="18">
        <f>I136+I138</f>
        <v>14600</v>
      </c>
    </row>
    <row r="136" spans="1:9" s="20" customFormat="1" ht="15" customHeight="1">
      <c r="A136" s="21" t="s">
        <v>94</v>
      </c>
      <c r="B136" s="2" t="s">
        <v>269</v>
      </c>
      <c r="C136" s="2" t="s">
        <v>252</v>
      </c>
      <c r="D136" s="2"/>
      <c r="E136" s="2"/>
      <c r="F136" s="18">
        <v>22601.899</v>
      </c>
      <c r="G136" s="18"/>
      <c r="H136" s="18">
        <v>12531.52712</v>
      </c>
      <c r="I136" s="18">
        <v>14599.944</v>
      </c>
    </row>
    <row r="137" spans="1:9" s="20" customFormat="1" ht="15" customHeight="1">
      <c r="A137" s="57" t="s">
        <v>288</v>
      </c>
      <c r="B137" s="2" t="s">
        <v>269</v>
      </c>
      <c r="C137" s="2" t="s">
        <v>252</v>
      </c>
      <c r="D137" s="2" t="s">
        <v>31</v>
      </c>
      <c r="E137" s="2" t="s">
        <v>31</v>
      </c>
      <c r="F137" s="18">
        <v>22301.899</v>
      </c>
      <c r="G137" s="18"/>
      <c r="H137" s="18">
        <v>12531.52712</v>
      </c>
      <c r="I137" s="18">
        <v>14599.944</v>
      </c>
    </row>
    <row r="138" spans="1:9" s="20" customFormat="1" ht="17.25" customHeight="1">
      <c r="A138" s="24" t="s">
        <v>257</v>
      </c>
      <c r="B138" s="2" t="s">
        <v>269</v>
      </c>
      <c r="C138" s="2" t="s">
        <v>256</v>
      </c>
      <c r="D138" s="2"/>
      <c r="E138" s="2"/>
      <c r="F138" s="18">
        <v>0.101</v>
      </c>
      <c r="G138" s="18"/>
      <c r="H138" s="18">
        <v>0.079</v>
      </c>
      <c r="I138" s="18">
        <v>0.056</v>
      </c>
    </row>
    <row r="139" spans="1:9" s="20" customFormat="1" ht="17.25" customHeight="1">
      <c r="A139" s="57" t="s">
        <v>288</v>
      </c>
      <c r="B139" s="2" t="s">
        <v>269</v>
      </c>
      <c r="C139" s="2" t="s">
        <v>256</v>
      </c>
      <c r="D139" s="2" t="s">
        <v>31</v>
      </c>
      <c r="E139" s="2" t="s">
        <v>31</v>
      </c>
      <c r="F139" s="18">
        <v>0.101</v>
      </c>
      <c r="G139" s="18"/>
      <c r="H139" s="18">
        <v>0.079</v>
      </c>
      <c r="I139" s="18">
        <v>0.056</v>
      </c>
    </row>
    <row r="140" spans="1:9" s="19" customFormat="1" ht="26.25" customHeight="1">
      <c r="A140" s="22" t="s">
        <v>301</v>
      </c>
      <c r="B140" s="16" t="s">
        <v>156</v>
      </c>
      <c r="C140" s="2"/>
      <c r="D140" s="16"/>
      <c r="E140" s="16"/>
      <c r="F140" s="17">
        <f>F141+F160</f>
        <v>3736</v>
      </c>
      <c r="G140" s="26"/>
      <c r="H140" s="17">
        <f>H160+H141</f>
        <v>1695.83</v>
      </c>
      <c r="I140" s="17">
        <f>I141+I160</f>
        <v>1722.86</v>
      </c>
    </row>
    <row r="141" spans="1:9" s="19" customFormat="1" ht="18.75" customHeight="1">
      <c r="A141" s="24" t="s">
        <v>237</v>
      </c>
      <c r="B141" s="30" t="s">
        <v>157</v>
      </c>
      <c r="C141" s="2"/>
      <c r="D141" s="2"/>
      <c r="E141" s="2"/>
      <c r="F141" s="17">
        <f>F142+F149</f>
        <v>3151</v>
      </c>
      <c r="G141" s="17">
        <f>G142+G149</f>
        <v>0</v>
      </c>
      <c r="H141" s="17">
        <f>H142+H149</f>
        <v>1675.83</v>
      </c>
      <c r="I141" s="17">
        <f>I142+I149</f>
        <v>1702.86</v>
      </c>
    </row>
    <row r="142" spans="1:9" s="20" customFormat="1" ht="21" customHeight="1">
      <c r="A142" s="24" t="s">
        <v>155</v>
      </c>
      <c r="B142" s="2" t="s">
        <v>158</v>
      </c>
      <c r="C142" s="2"/>
      <c r="D142" s="2"/>
      <c r="E142" s="2"/>
      <c r="F142" s="18">
        <f>F143+F146</f>
        <v>548</v>
      </c>
      <c r="G142" s="18">
        <f>G143+G146</f>
        <v>0</v>
      </c>
      <c r="H142" s="18">
        <f>H143+H146</f>
        <v>75.83</v>
      </c>
      <c r="I142" s="18">
        <f>I143+I146</f>
        <v>78.86</v>
      </c>
    </row>
    <row r="143" spans="1:10" s="19" customFormat="1" ht="15.75" customHeight="1">
      <c r="A143" s="24" t="s">
        <v>9</v>
      </c>
      <c r="B143" s="2" t="s">
        <v>159</v>
      </c>
      <c r="C143" s="16"/>
      <c r="D143" s="16"/>
      <c r="E143" s="16"/>
      <c r="F143" s="18">
        <f>F144</f>
        <v>73</v>
      </c>
      <c r="G143" s="18">
        <f>G144</f>
        <v>0</v>
      </c>
      <c r="H143" s="18">
        <f>H144</f>
        <v>75.83</v>
      </c>
      <c r="I143" s="18">
        <f>I144</f>
        <v>78.86</v>
      </c>
      <c r="J143" s="17">
        <f>J144</f>
        <v>0</v>
      </c>
    </row>
    <row r="144" spans="1:9" s="20" customFormat="1" ht="21" customHeight="1">
      <c r="A144" s="24" t="s">
        <v>92</v>
      </c>
      <c r="B144" s="2" t="s">
        <v>159</v>
      </c>
      <c r="C144" s="2" t="s">
        <v>33</v>
      </c>
      <c r="D144" s="2"/>
      <c r="E144" s="2"/>
      <c r="F144" s="18">
        <v>73</v>
      </c>
      <c r="G144" s="18"/>
      <c r="H144" s="18">
        <v>75.83</v>
      </c>
      <c r="I144" s="18">
        <v>78.86</v>
      </c>
    </row>
    <row r="145" spans="1:9" s="20" customFormat="1" ht="21" customHeight="1">
      <c r="A145" s="57" t="s">
        <v>289</v>
      </c>
      <c r="B145" s="2" t="s">
        <v>159</v>
      </c>
      <c r="C145" s="2" t="s">
        <v>33</v>
      </c>
      <c r="D145" s="2" t="s">
        <v>52</v>
      </c>
      <c r="E145" s="2" t="s">
        <v>54</v>
      </c>
      <c r="F145" s="18">
        <v>73</v>
      </c>
      <c r="G145" s="18"/>
      <c r="H145" s="18">
        <v>75.83</v>
      </c>
      <c r="I145" s="18">
        <v>78.86</v>
      </c>
    </row>
    <row r="146" spans="1:9" s="20" customFormat="1" ht="21" customHeight="1">
      <c r="A146" s="24" t="s">
        <v>77</v>
      </c>
      <c r="B146" s="2" t="s">
        <v>160</v>
      </c>
      <c r="C146" s="2"/>
      <c r="D146" s="2"/>
      <c r="E146" s="2"/>
      <c r="F146" s="18">
        <f>F147</f>
        <v>475</v>
      </c>
      <c r="G146" s="21"/>
      <c r="H146" s="18">
        <f>H147</f>
        <v>0</v>
      </c>
      <c r="I146" s="18">
        <f>I147</f>
        <v>0</v>
      </c>
    </row>
    <row r="147" spans="1:9" s="20" customFormat="1" ht="21" customHeight="1">
      <c r="A147" s="24" t="s">
        <v>92</v>
      </c>
      <c r="B147" s="2" t="s">
        <v>160</v>
      </c>
      <c r="C147" s="2" t="s">
        <v>33</v>
      </c>
      <c r="D147" s="2"/>
      <c r="E147" s="2"/>
      <c r="F147" s="18">
        <v>475</v>
      </c>
      <c r="G147" s="21"/>
      <c r="H147" s="18">
        <v>0</v>
      </c>
      <c r="I147" s="18">
        <v>0</v>
      </c>
    </row>
    <row r="148" spans="1:9" s="20" customFormat="1" ht="21" customHeight="1">
      <c r="A148" s="57" t="s">
        <v>192</v>
      </c>
      <c r="B148" s="2" t="s">
        <v>160</v>
      </c>
      <c r="C148" s="2" t="s">
        <v>33</v>
      </c>
      <c r="D148" s="2" t="s">
        <v>31</v>
      </c>
      <c r="E148" s="2" t="s">
        <v>52</v>
      </c>
      <c r="F148" s="18">
        <v>475</v>
      </c>
      <c r="G148" s="21"/>
      <c r="H148" s="18">
        <v>0</v>
      </c>
      <c r="I148" s="18">
        <v>0</v>
      </c>
    </row>
    <row r="149" spans="1:10" s="20" customFormat="1" ht="36" customHeight="1">
      <c r="A149" s="15" t="s">
        <v>338</v>
      </c>
      <c r="B149" s="2" t="s">
        <v>271</v>
      </c>
      <c r="C149" s="2"/>
      <c r="D149" s="2"/>
      <c r="E149" s="2"/>
      <c r="F149" s="18">
        <f>F150</f>
        <v>2603</v>
      </c>
      <c r="G149" s="18">
        <f>G150</f>
        <v>0</v>
      </c>
      <c r="H149" s="18">
        <f>H150</f>
        <v>1600</v>
      </c>
      <c r="I149" s="18">
        <f>I150</f>
        <v>1624</v>
      </c>
      <c r="J149" s="18">
        <f>J150</f>
        <v>0</v>
      </c>
    </row>
    <row r="150" spans="1:9" s="20" customFormat="1" ht="24.75" customHeight="1">
      <c r="A150" s="23" t="s">
        <v>337</v>
      </c>
      <c r="B150" s="2" t="s">
        <v>270</v>
      </c>
      <c r="C150" s="2"/>
      <c r="D150" s="2"/>
      <c r="E150" s="2"/>
      <c r="F150" s="18">
        <f>F159+F157+F154+F152</f>
        <v>2603</v>
      </c>
      <c r="G150" s="21"/>
      <c r="H150" s="18">
        <f>H159+H157+H152</f>
        <v>1600</v>
      </c>
      <c r="I150" s="18">
        <f>I152+I157+I159</f>
        <v>1624</v>
      </c>
    </row>
    <row r="151" spans="1:9" s="20" customFormat="1" ht="17.25" customHeight="1">
      <c r="A151" s="21" t="s">
        <v>94</v>
      </c>
      <c r="B151" s="2" t="s">
        <v>270</v>
      </c>
      <c r="C151" s="2" t="s">
        <v>252</v>
      </c>
      <c r="D151" s="2"/>
      <c r="E151" s="2"/>
      <c r="F151" s="18">
        <v>1502.367</v>
      </c>
      <c r="G151" s="21"/>
      <c r="H151" s="18">
        <v>1000</v>
      </c>
      <c r="I151" s="18">
        <v>1000</v>
      </c>
    </row>
    <row r="152" spans="1:9" s="20" customFormat="1" ht="17.25" customHeight="1">
      <c r="A152" s="57" t="s">
        <v>289</v>
      </c>
      <c r="B152" s="2" t="s">
        <v>270</v>
      </c>
      <c r="C152" s="2" t="s">
        <v>252</v>
      </c>
      <c r="D152" s="2" t="s">
        <v>52</v>
      </c>
      <c r="E152" s="2" t="s">
        <v>54</v>
      </c>
      <c r="F152" s="18">
        <v>1502.367</v>
      </c>
      <c r="G152" s="21"/>
      <c r="H152" s="18">
        <v>1000</v>
      </c>
      <c r="I152" s="18">
        <v>1000</v>
      </c>
    </row>
    <row r="153" spans="1:9" s="20" customFormat="1" ht="16.5" customHeight="1">
      <c r="A153" s="24" t="s">
        <v>76</v>
      </c>
      <c r="B153" s="2" t="s">
        <v>270</v>
      </c>
      <c r="C153" s="2" t="s">
        <v>33</v>
      </c>
      <c r="D153" s="2"/>
      <c r="E153" s="2"/>
      <c r="F153" s="18">
        <v>328.633</v>
      </c>
      <c r="G153" s="21"/>
      <c r="H153" s="18">
        <v>0</v>
      </c>
      <c r="I153" s="18">
        <v>0</v>
      </c>
    </row>
    <row r="154" spans="1:9" s="20" customFormat="1" ht="16.5" customHeight="1">
      <c r="A154" s="57" t="s">
        <v>289</v>
      </c>
      <c r="B154" s="2" t="s">
        <v>270</v>
      </c>
      <c r="C154" s="2" t="s">
        <v>33</v>
      </c>
      <c r="D154" s="2" t="s">
        <v>52</v>
      </c>
      <c r="E154" s="2" t="s">
        <v>54</v>
      </c>
      <c r="F154" s="18">
        <v>328.633</v>
      </c>
      <c r="G154" s="21"/>
      <c r="H154" s="18">
        <v>0</v>
      </c>
      <c r="I154" s="18">
        <v>0</v>
      </c>
    </row>
    <row r="155" spans="1:9" s="20" customFormat="1" ht="21.75" customHeight="1">
      <c r="A155" s="23" t="s">
        <v>337</v>
      </c>
      <c r="B155" s="2" t="s">
        <v>270</v>
      </c>
      <c r="C155" s="2"/>
      <c r="D155" s="2"/>
      <c r="E155" s="2"/>
      <c r="F155" s="18">
        <f>F156+F158</f>
        <v>772</v>
      </c>
      <c r="G155" s="21"/>
      <c r="H155" s="18">
        <f>H156+H158</f>
        <v>600</v>
      </c>
      <c r="I155" s="18">
        <f>I156+I158</f>
        <v>624</v>
      </c>
    </row>
    <row r="156" spans="1:9" s="20" customFormat="1" ht="21" customHeight="1">
      <c r="A156" s="24" t="s">
        <v>76</v>
      </c>
      <c r="B156" s="2" t="s">
        <v>270</v>
      </c>
      <c r="C156" s="2" t="s">
        <v>33</v>
      </c>
      <c r="D156" s="2"/>
      <c r="E156" s="2"/>
      <c r="F156" s="18">
        <v>743.42</v>
      </c>
      <c r="G156" s="21"/>
      <c r="H156" s="18">
        <v>572.071</v>
      </c>
      <c r="I156" s="18">
        <v>596.721</v>
      </c>
    </row>
    <row r="157" spans="1:9" s="20" customFormat="1" ht="17.25" customHeight="1">
      <c r="A157" s="57" t="s">
        <v>282</v>
      </c>
      <c r="B157" s="2" t="s">
        <v>270</v>
      </c>
      <c r="C157" s="2" t="s">
        <v>33</v>
      </c>
      <c r="D157" s="2" t="s">
        <v>31</v>
      </c>
      <c r="E157" s="2" t="s">
        <v>32</v>
      </c>
      <c r="F157" s="18">
        <v>743.42</v>
      </c>
      <c r="G157" s="21"/>
      <c r="H157" s="18">
        <v>572.071</v>
      </c>
      <c r="I157" s="18">
        <v>596.721</v>
      </c>
    </row>
    <row r="158" spans="1:9" s="20" customFormat="1" ht="19.5" customHeight="1">
      <c r="A158" s="24" t="s">
        <v>257</v>
      </c>
      <c r="B158" s="2" t="s">
        <v>270</v>
      </c>
      <c r="C158" s="2" t="s">
        <v>256</v>
      </c>
      <c r="D158" s="2"/>
      <c r="E158" s="2"/>
      <c r="F158" s="18">
        <v>28.58</v>
      </c>
      <c r="G158" s="21"/>
      <c r="H158" s="18">
        <v>27.929</v>
      </c>
      <c r="I158" s="18">
        <v>27.279</v>
      </c>
    </row>
    <row r="159" spans="1:9" s="20" customFormat="1" ht="19.5" customHeight="1">
      <c r="A159" s="57" t="s">
        <v>282</v>
      </c>
      <c r="B159" s="2" t="s">
        <v>270</v>
      </c>
      <c r="C159" s="2" t="s">
        <v>256</v>
      </c>
      <c r="D159" s="2" t="s">
        <v>31</v>
      </c>
      <c r="E159" s="2" t="s">
        <v>32</v>
      </c>
      <c r="F159" s="18">
        <v>28.58</v>
      </c>
      <c r="G159" s="21"/>
      <c r="H159" s="18">
        <v>27.929</v>
      </c>
      <c r="I159" s="18">
        <v>27.279</v>
      </c>
    </row>
    <row r="160" spans="1:9" s="20" customFormat="1" ht="16.5" customHeight="1">
      <c r="A160" s="15" t="s">
        <v>239</v>
      </c>
      <c r="B160" s="2" t="s">
        <v>242</v>
      </c>
      <c r="C160" s="2"/>
      <c r="D160" s="2"/>
      <c r="E160" s="2"/>
      <c r="F160" s="18">
        <f aca="true" t="shared" si="14" ref="F160:I162">F161</f>
        <v>585</v>
      </c>
      <c r="G160" s="18">
        <f t="shared" si="14"/>
        <v>0</v>
      </c>
      <c r="H160" s="18">
        <f t="shared" si="14"/>
        <v>20</v>
      </c>
      <c r="I160" s="18">
        <f t="shared" si="14"/>
        <v>20</v>
      </c>
    </row>
    <row r="161" spans="1:9" s="20" customFormat="1" ht="25.5" customHeight="1">
      <c r="A161" s="15" t="s">
        <v>240</v>
      </c>
      <c r="B161" s="2" t="s">
        <v>243</v>
      </c>
      <c r="C161" s="2" t="s">
        <v>33</v>
      </c>
      <c r="D161" s="2" t="s">
        <v>31</v>
      </c>
      <c r="E161" s="2" t="s">
        <v>52</v>
      </c>
      <c r="F161" s="18">
        <f>F162+F165</f>
        <v>585</v>
      </c>
      <c r="G161" s="18">
        <f t="shared" si="14"/>
        <v>0</v>
      </c>
      <c r="H161" s="18">
        <f t="shared" si="14"/>
        <v>20</v>
      </c>
      <c r="I161" s="18">
        <f t="shared" si="14"/>
        <v>20</v>
      </c>
    </row>
    <row r="162" spans="1:9" s="20" customFormat="1" ht="24.75" customHeight="1">
      <c r="A162" s="15" t="s">
        <v>143</v>
      </c>
      <c r="B162" s="2" t="s">
        <v>241</v>
      </c>
      <c r="C162" s="2"/>
      <c r="D162" s="2"/>
      <c r="E162" s="2"/>
      <c r="F162" s="18">
        <f t="shared" si="14"/>
        <v>20</v>
      </c>
      <c r="G162" s="18">
        <f t="shared" si="14"/>
        <v>0</v>
      </c>
      <c r="H162" s="18">
        <f t="shared" si="14"/>
        <v>20</v>
      </c>
      <c r="I162" s="18">
        <f t="shared" si="14"/>
        <v>20</v>
      </c>
    </row>
    <row r="163" spans="1:9" s="20" customFormat="1" ht="15.75" customHeight="1">
      <c r="A163" s="15" t="s">
        <v>92</v>
      </c>
      <c r="B163" s="2" t="s">
        <v>241</v>
      </c>
      <c r="C163" s="2" t="s">
        <v>33</v>
      </c>
      <c r="D163" s="2"/>
      <c r="E163" s="2"/>
      <c r="F163" s="18">
        <v>20</v>
      </c>
      <c r="G163" s="21"/>
      <c r="H163" s="18">
        <v>20</v>
      </c>
      <c r="I163" s="18">
        <v>20</v>
      </c>
    </row>
    <row r="164" spans="1:9" s="20" customFormat="1" ht="15.75" customHeight="1">
      <c r="A164" s="57" t="s">
        <v>289</v>
      </c>
      <c r="B164" s="2" t="s">
        <v>241</v>
      </c>
      <c r="C164" s="2" t="s">
        <v>33</v>
      </c>
      <c r="D164" s="2" t="s">
        <v>52</v>
      </c>
      <c r="E164" s="2" t="s">
        <v>54</v>
      </c>
      <c r="F164" s="18">
        <v>20</v>
      </c>
      <c r="G164" s="21"/>
      <c r="H164" s="18">
        <v>20</v>
      </c>
      <c r="I164" s="18">
        <v>20</v>
      </c>
    </row>
    <row r="165" spans="1:9" s="20" customFormat="1" ht="15.75" customHeight="1">
      <c r="A165" s="24" t="s">
        <v>140</v>
      </c>
      <c r="B165" s="2" t="s">
        <v>250</v>
      </c>
      <c r="C165" s="2"/>
      <c r="D165" s="2"/>
      <c r="E165" s="2"/>
      <c r="F165" s="18">
        <f>F166</f>
        <v>565</v>
      </c>
      <c r="G165" s="18">
        <f>G166</f>
        <v>0</v>
      </c>
      <c r="H165" s="18">
        <f>H166</f>
        <v>0</v>
      </c>
      <c r="I165" s="18">
        <f>I166</f>
        <v>0</v>
      </c>
    </row>
    <row r="166" spans="1:9" s="20" customFormat="1" ht="15.75" customHeight="1">
      <c r="A166" s="24" t="s">
        <v>92</v>
      </c>
      <c r="B166" s="2" t="s">
        <v>250</v>
      </c>
      <c r="C166" s="2" t="s">
        <v>33</v>
      </c>
      <c r="D166" s="2"/>
      <c r="E166" s="2"/>
      <c r="F166" s="18">
        <v>565</v>
      </c>
      <c r="G166" s="21"/>
      <c r="H166" s="18">
        <v>0</v>
      </c>
      <c r="I166" s="18">
        <v>0</v>
      </c>
    </row>
    <row r="167" spans="1:9" s="20" customFormat="1" ht="15.75" customHeight="1">
      <c r="A167" s="57" t="s">
        <v>290</v>
      </c>
      <c r="B167" s="2" t="s">
        <v>250</v>
      </c>
      <c r="C167" s="2" t="s">
        <v>33</v>
      </c>
      <c r="D167" s="2" t="s">
        <v>40</v>
      </c>
      <c r="E167" s="2" t="s">
        <v>69</v>
      </c>
      <c r="F167" s="18">
        <v>565</v>
      </c>
      <c r="G167" s="21"/>
      <c r="H167" s="18">
        <v>0</v>
      </c>
      <c r="I167" s="18">
        <v>0</v>
      </c>
    </row>
    <row r="168" spans="1:9" s="19" customFormat="1" ht="24.75" customHeight="1">
      <c r="A168" s="22" t="s">
        <v>302</v>
      </c>
      <c r="B168" s="16" t="s">
        <v>108</v>
      </c>
      <c r="C168" s="16"/>
      <c r="D168" s="16"/>
      <c r="E168" s="16"/>
      <c r="F168" s="17">
        <f>F169+F174</f>
        <v>35160</v>
      </c>
      <c r="G168" s="17">
        <f>G169</f>
        <v>0</v>
      </c>
      <c r="H168" s="17">
        <f>H176</f>
        <v>0</v>
      </c>
      <c r="I168" s="17">
        <f>I169</f>
        <v>0</v>
      </c>
    </row>
    <row r="169" spans="1:9" s="20" customFormat="1" ht="16.5" customHeight="1">
      <c r="A169" s="24" t="s">
        <v>323</v>
      </c>
      <c r="B169" s="2" t="s">
        <v>109</v>
      </c>
      <c r="C169" s="2"/>
      <c r="D169" s="2"/>
      <c r="E169" s="2"/>
      <c r="F169" s="18">
        <f>F170</f>
        <v>28090</v>
      </c>
      <c r="G169" s="18"/>
      <c r="H169" s="18">
        <f>H170</f>
        <v>0</v>
      </c>
      <c r="I169" s="18">
        <f>I170</f>
        <v>0</v>
      </c>
    </row>
    <row r="170" spans="1:9" s="20" customFormat="1" ht="15" customHeight="1">
      <c r="A170" s="24" t="s">
        <v>324</v>
      </c>
      <c r="B170" s="2" t="s">
        <v>136</v>
      </c>
      <c r="C170" s="2"/>
      <c r="D170" s="2"/>
      <c r="E170" s="2"/>
      <c r="F170" s="18">
        <f>F171</f>
        <v>28090</v>
      </c>
      <c r="G170" s="18"/>
      <c r="H170" s="18">
        <f>H171</f>
        <v>0</v>
      </c>
      <c r="I170" s="18">
        <f>I171</f>
        <v>0</v>
      </c>
    </row>
    <row r="171" spans="1:9" s="20" customFormat="1" ht="14.25" customHeight="1">
      <c r="A171" s="63" t="s">
        <v>325</v>
      </c>
      <c r="B171" s="2" t="s">
        <v>137</v>
      </c>
      <c r="C171" s="2"/>
      <c r="D171" s="2"/>
      <c r="E171" s="2"/>
      <c r="F171" s="18">
        <f>F172</f>
        <v>28090</v>
      </c>
      <c r="G171" s="18">
        <f>G172</f>
        <v>0</v>
      </c>
      <c r="H171" s="18">
        <f>H172</f>
        <v>0</v>
      </c>
      <c r="I171" s="18">
        <f>I172</f>
        <v>0</v>
      </c>
    </row>
    <row r="172" spans="1:9" s="20" customFormat="1" ht="14.25" customHeight="1">
      <c r="A172" s="24" t="s">
        <v>92</v>
      </c>
      <c r="B172" s="2" t="s">
        <v>138</v>
      </c>
      <c r="C172" s="2" t="s">
        <v>33</v>
      </c>
      <c r="D172" s="2"/>
      <c r="E172" s="2"/>
      <c r="F172" s="18">
        <v>28090</v>
      </c>
      <c r="G172" s="18"/>
      <c r="H172" s="18">
        <v>0</v>
      </c>
      <c r="I172" s="18">
        <v>0</v>
      </c>
    </row>
    <row r="173" spans="1:9" s="20" customFormat="1" ht="14.25" customHeight="1">
      <c r="A173" s="57" t="s">
        <v>287</v>
      </c>
      <c r="B173" s="2" t="s">
        <v>138</v>
      </c>
      <c r="C173" s="2" t="s">
        <v>33</v>
      </c>
      <c r="D173" s="2" t="s">
        <v>31</v>
      </c>
      <c r="E173" s="2" t="s">
        <v>64</v>
      </c>
      <c r="F173" s="18">
        <v>28090</v>
      </c>
      <c r="G173" s="18"/>
      <c r="H173" s="18">
        <v>0</v>
      </c>
      <c r="I173" s="18">
        <v>0</v>
      </c>
    </row>
    <row r="174" spans="1:9" s="20" customFormat="1" ht="14.25" customHeight="1">
      <c r="A174" s="15" t="s">
        <v>190</v>
      </c>
      <c r="B174" s="2" t="s">
        <v>214</v>
      </c>
      <c r="C174" s="2"/>
      <c r="D174" s="2"/>
      <c r="E174" s="2"/>
      <c r="F174" s="18">
        <f>F175</f>
        <v>7070</v>
      </c>
      <c r="G174" s="18"/>
      <c r="H174" s="18">
        <f>H176</f>
        <v>0</v>
      </c>
      <c r="I174" s="18">
        <v>0</v>
      </c>
    </row>
    <row r="175" spans="1:9" s="20" customFormat="1" ht="14.25" customHeight="1">
      <c r="A175" s="15" t="s">
        <v>326</v>
      </c>
      <c r="B175" s="2" t="s">
        <v>215</v>
      </c>
      <c r="C175" s="2"/>
      <c r="D175" s="2"/>
      <c r="E175" s="2"/>
      <c r="F175" s="18">
        <f>F176</f>
        <v>7070</v>
      </c>
      <c r="G175" s="18"/>
      <c r="H175" s="18">
        <f>H176</f>
        <v>0</v>
      </c>
      <c r="I175" s="18">
        <v>0</v>
      </c>
    </row>
    <row r="176" spans="1:9" s="20" customFormat="1" ht="14.25" customHeight="1">
      <c r="A176" s="15" t="s">
        <v>189</v>
      </c>
      <c r="B176" s="2" t="s">
        <v>198</v>
      </c>
      <c r="C176" s="2"/>
      <c r="D176" s="2"/>
      <c r="E176" s="2"/>
      <c r="F176" s="18">
        <f>F177</f>
        <v>7070</v>
      </c>
      <c r="G176" s="18"/>
      <c r="H176" s="18">
        <f>H177</f>
        <v>0</v>
      </c>
      <c r="I176" s="18">
        <v>0</v>
      </c>
    </row>
    <row r="177" spans="1:9" s="20" customFormat="1" ht="14.25" customHeight="1">
      <c r="A177" s="15" t="s">
        <v>92</v>
      </c>
      <c r="B177" s="2" t="s">
        <v>198</v>
      </c>
      <c r="C177" s="2" t="s">
        <v>33</v>
      </c>
      <c r="D177" s="2"/>
      <c r="E177" s="2"/>
      <c r="F177" s="18">
        <v>7070</v>
      </c>
      <c r="G177" s="18"/>
      <c r="H177" s="18">
        <v>0</v>
      </c>
      <c r="I177" s="18">
        <v>0</v>
      </c>
    </row>
    <row r="178" spans="1:9" s="20" customFormat="1" ht="14.25" customHeight="1">
      <c r="A178" s="57" t="s">
        <v>287</v>
      </c>
      <c r="B178" s="2" t="s">
        <v>198</v>
      </c>
      <c r="C178" s="2" t="s">
        <v>33</v>
      </c>
      <c r="D178" s="2" t="s">
        <v>31</v>
      </c>
      <c r="E178" s="2" t="s">
        <v>64</v>
      </c>
      <c r="F178" s="18">
        <v>7070</v>
      </c>
      <c r="G178" s="18"/>
      <c r="H178" s="18">
        <v>0</v>
      </c>
      <c r="I178" s="18">
        <v>0</v>
      </c>
    </row>
    <row r="179" spans="1:9" s="19" customFormat="1" ht="28.5" customHeight="1">
      <c r="A179" s="14" t="s">
        <v>316</v>
      </c>
      <c r="B179" s="16" t="s">
        <v>125</v>
      </c>
      <c r="C179" s="2"/>
      <c r="D179" s="2"/>
      <c r="E179" s="2"/>
      <c r="F179" s="17">
        <f aca="true" t="shared" si="15" ref="F179:I182">F180</f>
        <v>400</v>
      </c>
      <c r="G179" s="17">
        <f t="shared" si="15"/>
        <v>0</v>
      </c>
      <c r="H179" s="17">
        <f t="shared" si="15"/>
        <v>0</v>
      </c>
      <c r="I179" s="17">
        <f t="shared" si="15"/>
        <v>0</v>
      </c>
    </row>
    <row r="180" spans="1:9" s="20" customFormat="1" ht="28.5" customHeight="1">
      <c r="A180" s="15" t="s">
        <v>275</v>
      </c>
      <c r="B180" s="2" t="s">
        <v>126</v>
      </c>
      <c r="C180" s="2"/>
      <c r="D180" s="2"/>
      <c r="E180" s="2"/>
      <c r="F180" s="18">
        <f t="shared" si="15"/>
        <v>400</v>
      </c>
      <c r="G180" s="18">
        <f t="shared" si="15"/>
        <v>0</v>
      </c>
      <c r="H180" s="18">
        <f t="shared" si="15"/>
        <v>0</v>
      </c>
      <c r="I180" s="18">
        <f t="shared" si="15"/>
        <v>0</v>
      </c>
    </row>
    <row r="181" spans="1:9" s="20" customFormat="1" ht="17.25" customHeight="1">
      <c r="A181" s="15" t="s">
        <v>166</v>
      </c>
      <c r="B181" s="2" t="s">
        <v>127</v>
      </c>
      <c r="C181" s="2"/>
      <c r="D181" s="2"/>
      <c r="E181" s="2"/>
      <c r="F181" s="18">
        <f t="shared" si="15"/>
        <v>400</v>
      </c>
      <c r="G181" s="18">
        <f t="shared" si="15"/>
        <v>0</v>
      </c>
      <c r="H181" s="18">
        <f t="shared" si="15"/>
        <v>0</v>
      </c>
      <c r="I181" s="18">
        <f t="shared" si="15"/>
        <v>0</v>
      </c>
    </row>
    <row r="182" spans="1:9" s="20" customFormat="1" ht="14.25" customHeight="1">
      <c r="A182" s="15" t="s">
        <v>167</v>
      </c>
      <c r="B182" s="2" t="s">
        <v>128</v>
      </c>
      <c r="C182" s="2"/>
      <c r="D182" s="2"/>
      <c r="E182" s="2"/>
      <c r="F182" s="18">
        <f t="shared" si="15"/>
        <v>400</v>
      </c>
      <c r="G182" s="18">
        <f t="shared" si="15"/>
        <v>0</v>
      </c>
      <c r="H182" s="18">
        <f t="shared" si="15"/>
        <v>0</v>
      </c>
      <c r="I182" s="18">
        <f t="shared" si="15"/>
        <v>0</v>
      </c>
    </row>
    <row r="183" spans="1:9" s="20" customFormat="1" ht="14.25" customHeight="1">
      <c r="A183" s="15" t="s">
        <v>92</v>
      </c>
      <c r="B183" s="2" t="s">
        <v>128</v>
      </c>
      <c r="C183" s="2" t="s">
        <v>33</v>
      </c>
      <c r="D183" s="2"/>
      <c r="E183" s="2"/>
      <c r="F183" s="18">
        <v>400</v>
      </c>
      <c r="G183" s="18"/>
      <c r="H183" s="18">
        <v>0</v>
      </c>
      <c r="I183" s="18">
        <v>0</v>
      </c>
    </row>
    <row r="184" spans="1:9" s="20" customFormat="1" ht="24.75" customHeight="1">
      <c r="A184" s="59" t="s">
        <v>291</v>
      </c>
      <c r="B184" s="2" t="s">
        <v>128</v>
      </c>
      <c r="C184" s="2" t="s">
        <v>33</v>
      </c>
      <c r="D184" s="2" t="s">
        <v>64</v>
      </c>
      <c r="E184" s="2" t="s">
        <v>51</v>
      </c>
      <c r="F184" s="18">
        <v>400</v>
      </c>
      <c r="G184" s="18"/>
      <c r="H184" s="18">
        <v>0</v>
      </c>
      <c r="I184" s="18">
        <v>0</v>
      </c>
    </row>
    <row r="185" spans="1:9" ht="32.25" customHeight="1">
      <c r="A185" s="22" t="s">
        <v>274</v>
      </c>
      <c r="B185" s="16" t="s">
        <v>174</v>
      </c>
      <c r="C185" s="2"/>
      <c r="D185" s="2"/>
      <c r="E185" s="2"/>
      <c r="F185" s="17">
        <f>F186+F195+F199</f>
        <v>160794.41246</v>
      </c>
      <c r="G185" s="18"/>
      <c r="H185" s="17">
        <f>H186+H195+H199</f>
        <v>49663.19636</v>
      </c>
      <c r="I185" s="17">
        <f>I199</f>
        <v>0</v>
      </c>
    </row>
    <row r="186" spans="1:9" s="20" customFormat="1" ht="28.5" customHeight="1">
      <c r="A186" s="24" t="s">
        <v>317</v>
      </c>
      <c r="B186" s="2" t="s">
        <v>194</v>
      </c>
      <c r="C186" s="2"/>
      <c r="D186" s="2"/>
      <c r="E186" s="2"/>
      <c r="F186" s="18">
        <f>F187</f>
        <v>158432.90886</v>
      </c>
      <c r="G186" s="18"/>
      <c r="H186" s="18">
        <f>H187</f>
        <v>0</v>
      </c>
      <c r="I186" s="18">
        <f>I187</f>
        <v>0</v>
      </c>
    </row>
    <row r="187" spans="1:9" s="20" customFormat="1" ht="24.75" customHeight="1">
      <c r="A187" s="24" t="s">
        <v>319</v>
      </c>
      <c r="B187" s="2" t="s">
        <v>195</v>
      </c>
      <c r="C187" s="2"/>
      <c r="D187" s="2"/>
      <c r="E187" s="2"/>
      <c r="F187" s="18">
        <f>F188+F191</f>
        <v>158432.90886</v>
      </c>
      <c r="G187" s="18"/>
      <c r="H187" s="18">
        <f>H188+H191</f>
        <v>0</v>
      </c>
      <c r="I187" s="18">
        <f>I188+I191</f>
        <v>0</v>
      </c>
    </row>
    <row r="188" spans="1:9" s="20" customFormat="1" ht="18" customHeight="1">
      <c r="A188" s="24" t="s">
        <v>191</v>
      </c>
      <c r="B188" s="2" t="s">
        <v>196</v>
      </c>
      <c r="C188" s="2"/>
      <c r="D188" s="2"/>
      <c r="E188" s="2"/>
      <c r="F188" s="18">
        <f>F189</f>
        <v>58923.40651</v>
      </c>
      <c r="G188" s="18"/>
      <c r="H188" s="18">
        <f>H189</f>
        <v>0</v>
      </c>
      <c r="I188" s="18">
        <v>0</v>
      </c>
    </row>
    <row r="189" spans="1:9" s="20" customFormat="1" ht="15" customHeight="1">
      <c r="A189" s="21" t="s">
        <v>35</v>
      </c>
      <c r="B189" s="2" t="s">
        <v>196</v>
      </c>
      <c r="C189" s="2" t="s">
        <v>36</v>
      </c>
      <c r="D189" s="2"/>
      <c r="E189" s="2"/>
      <c r="F189" s="18">
        <f>F190</f>
        <v>58923.40651</v>
      </c>
      <c r="G189" s="18"/>
      <c r="H189" s="18">
        <f>H190</f>
        <v>0</v>
      </c>
      <c r="I189" s="18">
        <v>0</v>
      </c>
    </row>
    <row r="190" spans="1:9" s="20" customFormat="1" ht="15" customHeight="1">
      <c r="A190" s="21" t="s">
        <v>192</v>
      </c>
      <c r="B190" s="2" t="s">
        <v>196</v>
      </c>
      <c r="C190" s="2" t="s">
        <v>36</v>
      </c>
      <c r="D190" s="2" t="s">
        <v>31</v>
      </c>
      <c r="E190" s="2" t="s">
        <v>52</v>
      </c>
      <c r="F190" s="18">
        <v>58923.40651</v>
      </c>
      <c r="G190" s="18"/>
      <c r="H190" s="18">
        <v>0</v>
      </c>
      <c r="I190" s="18">
        <v>0</v>
      </c>
    </row>
    <row r="191" spans="1:9" s="20" customFormat="1" ht="17.25" customHeight="1">
      <c r="A191" s="24" t="s">
        <v>191</v>
      </c>
      <c r="B191" s="2" t="s">
        <v>197</v>
      </c>
      <c r="C191" s="2"/>
      <c r="D191" s="2"/>
      <c r="E191" s="2"/>
      <c r="F191" s="18">
        <f>F192</f>
        <v>99509.50235</v>
      </c>
      <c r="G191" s="18"/>
      <c r="H191" s="18">
        <f>H192</f>
        <v>0</v>
      </c>
      <c r="I191" s="18">
        <f>I192</f>
        <v>0</v>
      </c>
    </row>
    <row r="192" spans="1:9" s="20" customFormat="1" ht="12.75" customHeight="1">
      <c r="A192" s="21" t="s">
        <v>35</v>
      </c>
      <c r="B192" s="2" t="s">
        <v>197</v>
      </c>
      <c r="C192" s="2" t="s">
        <v>36</v>
      </c>
      <c r="D192" s="2"/>
      <c r="E192" s="2"/>
      <c r="F192" s="18">
        <f>F193</f>
        <v>99509.50235</v>
      </c>
      <c r="G192" s="18"/>
      <c r="H192" s="18">
        <f>H193</f>
        <v>0</v>
      </c>
      <c r="I192" s="18">
        <f>I193</f>
        <v>0</v>
      </c>
    </row>
    <row r="193" spans="1:9" s="20" customFormat="1" ht="17.25" customHeight="1">
      <c r="A193" s="21" t="s">
        <v>192</v>
      </c>
      <c r="B193" s="2" t="s">
        <v>197</v>
      </c>
      <c r="C193" s="2" t="s">
        <v>36</v>
      </c>
      <c r="D193" s="2" t="s">
        <v>31</v>
      </c>
      <c r="E193" s="2" t="s">
        <v>52</v>
      </c>
      <c r="F193" s="18">
        <v>99509.50235</v>
      </c>
      <c r="G193" s="18">
        <v>99509.50235</v>
      </c>
      <c r="H193" s="18">
        <v>0</v>
      </c>
      <c r="I193" s="18">
        <v>0</v>
      </c>
    </row>
    <row r="194" spans="1:9" s="20" customFormat="1" ht="14.25" customHeight="1">
      <c r="A194" s="24" t="s">
        <v>171</v>
      </c>
      <c r="B194" s="2" t="s">
        <v>175</v>
      </c>
      <c r="C194" s="2"/>
      <c r="D194" s="2"/>
      <c r="E194" s="2"/>
      <c r="F194" s="18">
        <f>F195</f>
        <v>2361.5036</v>
      </c>
      <c r="G194" s="18"/>
      <c r="H194" s="18">
        <v>0</v>
      </c>
      <c r="I194" s="18">
        <v>0</v>
      </c>
    </row>
    <row r="195" spans="1:9" s="20" customFormat="1" ht="36.75" customHeight="1">
      <c r="A195" s="24" t="s">
        <v>320</v>
      </c>
      <c r="B195" s="2" t="s">
        <v>176</v>
      </c>
      <c r="C195" s="2"/>
      <c r="D195" s="2"/>
      <c r="E195" s="2"/>
      <c r="F195" s="18">
        <f>F196</f>
        <v>2361.5036</v>
      </c>
      <c r="G195" s="18"/>
      <c r="H195" s="18">
        <f>H196</f>
        <v>0</v>
      </c>
      <c r="I195" s="18">
        <v>0</v>
      </c>
    </row>
    <row r="196" spans="1:9" s="20" customFormat="1" ht="24" customHeight="1">
      <c r="A196" s="31" t="s">
        <v>172</v>
      </c>
      <c r="B196" s="2" t="s">
        <v>177</v>
      </c>
      <c r="C196" s="2"/>
      <c r="D196" s="2"/>
      <c r="E196" s="2"/>
      <c r="F196" s="18">
        <f>F197</f>
        <v>2361.5036</v>
      </c>
      <c r="G196" s="18"/>
      <c r="H196" s="18">
        <f>H197</f>
        <v>0</v>
      </c>
      <c r="I196" s="18">
        <v>0</v>
      </c>
    </row>
    <row r="197" spans="1:9" s="20" customFormat="1" ht="28.5" customHeight="1">
      <c r="A197" s="24" t="s">
        <v>173</v>
      </c>
      <c r="B197" s="2" t="s">
        <v>177</v>
      </c>
      <c r="C197" s="2" t="s">
        <v>178</v>
      </c>
      <c r="D197" s="2"/>
      <c r="E197" s="2"/>
      <c r="F197" s="18">
        <f>F198</f>
        <v>2361.5036</v>
      </c>
      <c r="G197" s="18">
        <f>G198</f>
        <v>0</v>
      </c>
      <c r="H197" s="18">
        <f>H198</f>
        <v>0</v>
      </c>
      <c r="I197" s="18">
        <v>0</v>
      </c>
    </row>
    <row r="198" spans="1:9" s="20" customFormat="1" ht="15.75" customHeight="1">
      <c r="A198" s="32" t="s">
        <v>193</v>
      </c>
      <c r="B198" s="2" t="s">
        <v>177</v>
      </c>
      <c r="C198" s="2" t="s">
        <v>178</v>
      </c>
      <c r="D198" s="2" t="s">
        <v>74</v>
      </c>
      <c r="E198" s="2" t="s">
        <v>64</v>
      </c>
      <c r="F198" s="18">
        <v>2361.5036</v>
      </c>
      <c r="G198" s="18"/>
      <c r="H198" s="18">
        <v>0</v>
      </c>
      <c r="I198" s="18">
        <v>0</v>
      </c>
    </row>
    <row r="199" spans="1:9" s="20" customFormat="1" ht="29.25" customHeight="1">
      <c r="A199" s="24" t="s">
        <v>318</v>
      </c>
      <c r="B199" s="2" t="s">
        <v>211</v>
      </c>
      <c r="C199" s="2"/>
      <c r="D199" s="2"/>
      <c r="E199" s="2"/>
      <c r="F199" s="29">
        <v>0</v>
      </c>
      <c r="G199" s="18"/>
      <c r="H199" s="18">
        <f aca="true" t="shared" si="16" ref="H199:I202">H200</f>
        <v>49663.19636</v>
      </c>
      <c r="I199" s="18">
        <f t="shared" si="16"/>
        <v>0</v>
      </c>
    </row>
    <row r="200" spans="1:9" s="20" customFormat="1" ht="27" customHeight="1">
      <c r="A200" s="24" t="s">
        <v>321</v>
      </c>
      <c r="B200" s="2" t="s">
        <v>213</v>
      </c>
      <c r="C200" s="2"/>
      <c r="D200" s="2"/>
      <c r="E200" s="2"/>
      <c r="F200" s="29">
        <v>0</v>
      </c>
      <c r="G200" s="18"/>
      <c r="H200" s="18">
        <f t="shared" si="16"/>
        <v>49663.19636</v>
      </c>
      <c r="I200" s="18">
        <f t="shared" si="16"/>
        <v>0</v>
      </c>
    </row>
    <row r="201" spans="1:9" s="20" customFormat="1" ht="21" customHeight="1">
      <c r="A201" s="24" t="s">
        <v>210</v>
      </c>
      <c r="B201" s="2" t="s">
        <v>212</v>
      </c>
      <c r="C201" s="2"/>
      <c r="D201" s="2"/>
      <c r="E201" s="2"/>
      <c r="F201" s="29">
        <v>0</v>
      </c>
      <c r="G201" s="18"/>
      <c r="H201" s="18">
        <f t="shared" si="16"/>
        <v>49663.19636</v>
      </c>
      <c r="I201" s="18">
        <f t="shared" si="16"/>
        <v>0</v>
      </c>
    </row>
    <row r="202" spans="1:9" s="20" customFormat="1" ht="15.75" customHeight="1">
      <c r="A202" s="21" t="s">
        <v>35</v>
      </c>
      <c r="B202" s="2" t="s">
        <v>212</v>
      </c>
      <c r="C202" s="2" t="s">
        <v>36</v>
      </c>
      <c r="D202" s="2"/>
      <c r="E202" s="2"/>
      <c r="F202" s="29">
        <v>0</v>
      </c>
      <c r="G202" s="18"/>
      <c r="H202" s="18">
        <f t="shared" si="16"/>
        <v>49663.19636</v>
      </c>
      <c r="I202" s="18">
        <f t="shared" si="16"/>
        <v>0</v>
      </c>
    </row>
    <row r="203" spans="1:9" s="20" customFormat="1" ht="15.75" customHeight="1">
      <c r="A203" s="21" t="s">
        <v>192</v>
      </c>
      <c r="B203" s="2" t="s">
        <v>212</v>
      </c>
      <c r="C203" s="2" t="s">
        <v>36</v>
      </c>
      <c r="D203" s="2" t="s">
        <v>31</v>
      </c>
      <c r="E203" s="2" t="s">
        <v>52</v>
      </c>
      <c r="F203" s="18">
        <v>0</v>
      </c>
      <c r="G203" s="18"/>
      <c r="H203" s="18">
        <v>49663.19636</v>
      </c>
      <c r="I203" s="18">
        <v>0</v>
      </c>
    </row>
    <row r="204" spans="1:9" s="19" customFormat="1" ht="26.25" customHeight="1">
      <c r="A204" s="22" t="s">
        <v>238</v>
      </c>
      <c r="B204" s="16" t="s">
        <v>113</v>
      </c>
      <c r="C204" s="16"/>
      <c r="D204" s="30"/>
      <c r="E204" s="30"/>
      <c r="F204" s="17">
        <f>F205</f>
        <v>178101.19835000002</v>
      </c>
      <c r="G204" s="26"/>
      <c r="H204" s="17">
        <f>H205</f>
        <v>3833.5</v>
      </c>
      <c r="I204" s="17">
        <f>I205</f>
        <v>0</v>
      </c>
    </row>
    <row r="205" spans="1:9" s="20" customFormat="1" ht="19.5" customHeight="1">
      <c r="A205" s="24" t="s">
        <v>110</v>
      </c>
      <c r="B205" s="2" t="s">
        <v>114</v>
      </c>
      <c r="C205" s="2"/>
      <c r="D205" s="2"/>
      <c r="E205" s="2"/>
      <c r="F205" s="18">
        <f>F206</f>
        <v>178101.19835000002</v>
      </c>
      <c r="G205" s="21"/>
      <c r="H205" s="18">
        <f>H206</f>
        <v>3833.5</v>
      </c>
      <c r="I205" s="18">
        <f>I206</f>
        <v>0</v>
      </c>
    </row>
    <row r="206" spans="1:9" s="20" customFormat="1" ht="18" customHeight="1">
      <c r="A206" s="24" t="s">
        <v>111</v>
      </c>
      <c r="B206" s="2" t="s">
        <v>115</v>
      </c>
      <c r="C206" s="2"/>
      <c r="D206" s="2"/>
      <c r="E206" s="2"/>
      <c r="F206" s="18">
        <f>F207+F210+F213+F217</f>
        <v>178101.19835000002</v>
      </c>
      <c r="G206" s="18">
        <f>G210+G213</f>
        <v>0</v>
      </c>
      <c r="H206" s="18">
        <f>H217+H214+H211+H208</f>
        <v>3833.5</v>
      </c>
      <c r="I206" s="18">
        <f>I208+I211+I214</f>
        <v>0</v>
      </c>
    </row>
    <row r="207" spans="1:9" s="20" customFormat="1" ht="18" customHeight="1">
      <c r="A207" s="24" t="s">
        <v>116</v>
      </c>
      <c r="B207" s="2" t="s">
        <v>112</v>
      </c>
      <c r="C207" s="2"/>
      <c r="D207" s="2"/>
      <c r="E207" s="2"/>
      <c r="F207" s="18">
        <f>F208</f>
        <v>1323.45</v>
      </c>
      <c r="G207" s="18"/>
      <c r="H207" s="18">
        <f>H208</f>
        <v>607.75</v>
      </c>
      <c r="I207" s="18">
        <f>I208</f>
        <v>0</v>
      </c>
    </row>
    <row r="208" spans="1:9" s="20" customFormat="1" ht="18" customHeight="1">
      <c r="A208" s="24" t="s">
        <v>92</v>
      </c>
      <c r="B208" s="2" t="s">
        <v>112</v>
      </c>
      <c r="C208" s="2" t="s">
        <v>55</v>
      </c>
      <c r="D208" s="2"/>
      <c r="E208" s="2"/>
      <c r="F208" s="18">
        <v>1323.45</v>
      </c>
      <c r="G208" s="18"/>
      <c r="H208" s="18">
        <v>607.75</v>
      </c>
      <c r="I208" s="18">
        <v>0</v>
      </c>
    </row>
    <row r="209" spans="1:9" s="20" customFormat="1" ht="25.5" customHeight="1">
      <c r="A209" s="57" t="s">
        <v>292</v>
      </c>
      <c r="B209" s="2" t="s">
        <v>112</v>
      </c>
      <c r="C209" s="2" t="s">
        <v>55</v>
      </c>
      <c r="D209" s="2" t="s">
        <v>52</v>
      </c>
      <c r="E209" s="2" t="s">
        <v>40</v>
      </c>
      <c r="F209" s="18">
        <v>1323.45</v>
      </c>
      <c r="G209" s="18"/>
      <c r="H209" s="18">
        <v>607.75</v>
      </c>
      <c r="I209" s="18">
        <v>0</v>
      </c>
    </row>
    <row r="210" spans="1:9" s="20" customFormat="1" ht="21" customHeight="1">
      <c r="A210" s="24" t="s">
        <v>116</v>
      </c>
      <c r="B210" s="2" t="s">
        <v>112</v>
      </c>
      <c r="C210" s="2"/>
      <c r="D210" s="2"/>
      <c r="E210" s="2"/>
      <c r="F210" s="18">
        <f>F211</f>
        <v>153</v>
      </c>
      <c r="G210" s="21"/>
      <c r="H210" s="18">
        <f>H211</f>
        <v>76.5</v>
      </c>
      <c r="I210" s="18">
        <f>I211</f>
        <v>0</v>
      </c>
    </row>
    <row r="211" spans="1:9" s="20" customFormat="1" ht="15.75" customHeight="1">
      <c r="A211" s="24" t="s">
        <v>92</v>
      </c>
      <c r="B211" s="2" t="s">
        <v>112</v>
      </c>
      <c r="C211" s="2" t="s">
        <v>33</v>
      </c>
      <c r="D211" s="2"/>
      <c r="E211" s="2"/>
      <c r="F211" s="18">
        <v>153</v>
      </c>
      <c r="G211" s="21"/>
      <c r="H211" s="18">
        <v>76.5</v>
      </c>
      <c r="I211" s="18">
        <v>0</v>
      </c>
    </row>
    <row r="212" spans="1:9" s="20" customFormat="1" ht="24" customHeight="1">
      <c r="A212" s="57" t="s">
        <v>292</v>
      </c>
      <c r="B212" s="2" t="s">
        <v>112</v>
      </c>
      <c r="C212" s="2" t="s">
        <v>33</v>
      </c>
      <c r="D212" s="2" t="s">
        <v>52</v>
      </c>
      <c r="E212" s="2" t="s">
        <v>40</v>
      </c>
      <c r="F212" s="18">
        <v>153</v>
      </c>
      <c r="G212" s="21"/>
      <c r="H212" s="18">
        <v>76.5</v>
      </c>
      <c r="I212" s="18">
        <v>0</v>
      </c>
    </row>
    <row r="213" spans="1:9" s="20" customFormat="1" ht="15" customHeight="1">
      <c r="A213" s="24" t="s">
        <v>116</v>
      </c>
      <c r="B213" s="2" t="s">
        <v>112</v>
      </c>
      <c r="C213" s="2"/>
      <c r="D213" s="2"/>
      <c r="E213" s="2"/>
      <c r="F213" s="18">
        <f>F214</f>
        <v>1181.5</v>
      </c>
      <c r="G213" s="18">
        <f>G214</f>
        <v>0</v>
      </c>
      <c r="H213" s="18">
        <f>H214</f>
        <v>3149.25</v>
      </c>
      <c r="I213" s="18">
        <f>I214</f>
        <v>0</v>
      </c>
    </row>
    <row r="214" spans="1:9" s="20" customFormat="1" ht="15" customHeight="1">
      <c r="A214" s="24" t="s">
        <v>92</v>
      </c>
      <c r="B214" s="2" t="s">
        <v>112</v>
      </c>
      <c r="C214" s="2" t="s">
        <v>33</v>
      </c>
      <c r="D214" s="2"/>
      <c r="E214" s="2"/>
      <c r="F214" s="18">
        <v>1181.5</v>
      </c>
      <c r="G214" s="21"/>
      <c r="H214" s="18">
        <v>3149.25</v>
      </c>
      <c r="I214" s="18">
        <v>0</v>
      </c>
    </row>
    <row r="215" spans="1:9" s="20" customFormat="1" ht="15" customHeight="1">
      <c r="A215" s="57" t="s">
        <v>289</v>
      </c>
      <c r="B215" s="2" t="s">
        <v>112</v>
      </c>
      <c r="C215" s="2" t="s">
        <v>33</v>
      </c>
      <c r="D215" s="2" t="s">
        <v>52</v>
      </c>
      <c r="E215" s="2" t="s">
        <v>54</v>
      </c>
      <c r="F215" s="18">
        <v>1181.5</v>
      </c>
      <c r="G215" s="21"/>
      <c r="H215" s="18">
        <v>3149.25</v>
      </c>
      <c r="I215" s="18">
        <v>0</v>
      </c>
    </row>
    <row r="216" spans="1:9" s="20" customFormat="1" ht="15" customHeight="1">
      <c r="A216" s="24" t="s">
        <v>116</v>
      </c>
      <c r="B216" s="2" t="s">
        <v>112</v>
      </c>
      <c r="C216" s="2"/>
      <c r="D216" s="2"/>
      <c r="E216" s="2"/>
      <c r="F216" s="18">
        <f>F217</f>
        <v>175443.24835</v>
      </c>
      <c r="G216" s="21"/>
      <c r="H216" s="18">
        <f>H217</f>
        <v>0</v>
      </c>
      <c r="I216" s="18">
        <v>0</v>
      </c>
    </row>
    <row r="217" spans="1:9" s="20" customFormat="1" ht="15" customHeight="1">
      <c r="A217" s="24" t="s">
        <v>35</v>
      </c>
      <c r="B217" s="2" t="s">
        <v>112</v>
      </c>
      <c r="C217" s="2" t="s">
        <v>36</v>
      </c>
      <c r="D217" s="2"/>
      <c r="E217" s="2"/>
      <c r="F217" s="18">
        <v>175443.24835</v>
      </c>
      <c r="G217" s="21"/>
      <c r="H217" s="18">
        <v>0</v>
      </c>
      <c r="I217" s="18">
        <v>0</v>
      </c>
    </row>
    <row r="218" spans="1:9" s="20" customFormat="1" ht="15" customHeight="1">
      <c r="A218" s="24" t="s">
        <v>287</v>
      </c>
      <c r="B218" s="2" t="s">
        <v>112</v>
      </c>
      <c r="C218" s="2" t="s">
        <v>36</v>
      </c>
      <c r="D218" s="2" t="s">
        <v>31</v>
      </c>
      <c r="E218" s="2" t="s">
        <v>64</v>
      </c>
      <c r="F218" s="18">
        <v>175443.24835</v>
      </c>
      <c r="G218" s="21"/>
      <c r="H218" s="18">
        <v>0</v>
      </c>
      <c r="I218" s="18">
        <v>0</v>
      </c>
    </row>
    <row r="219" spans="1:9" s="19" customFormat="1" ht="25.5" customHeight="1">
      <c r="A219" s="22" t="s">
        <v>201</v>
      </c>
      <c r="B219" s="16" t="s">
        <v>202</v>
      </c>
      <c r="C219" s="2"/>
      <c r="D219" s="2"/>
      <c r="E219" s="2"/>
      <c r="F219" s="17">
        <f aca="true" t="shared" si="17" ref="F219:I222">F220</f>
        <v>686</v>
      </c>
      <c r="G219" s="17">
        <f t="shared" si="17"/>
        <v>0</v>
      </c>
      <c r="H219" s="17">
        <f t="shared" si="17"/>
        <v>0</v>
      </c>
      <c r="I219" s="17">
        <f t="shared" si="17"/>
        <v>0</v>
      </c>
    </row>
    <row r="220" spans="1:9" s="20" customFormat="1" ht="21.75" customHeight="1">
      <c r="A220" s="24" t="s">
        <v>203</v>
      </c>
      <c r="B220" s="2" t="s">
        <v>204</v>
      </c>
      <c r="C220" s="2"/>
      <c r="D220" s="2"/>
      <c r="E220" s="2"/>
      <c r="F220" s="18">
        <f t="shared" si="17"/>
        <v>686</v>
      </c>
      <c r="G220" s="18">
        <f t="shared" si="17"/>
        <v>0</v>
      </c>
      <c r="H220" s="18">
        <f t="shared" si="17"/>
        <v>0</v>
      </c>
      <c r="I220" s="18">
        <f t="shared" si="17"/>
        <v>0</v>
      </c>
    </row>
    <row r="221" spans="1:9" s="20" customFormat="1" ht="15" customHeight="1">
      <c r="A221" s="24" t="s">
        <v>205</v>
      </c>
      <c r="B221" s="2" t="s">
        <v>206</v>
      </c>
      <c r="C221" s="2"/>
      <c r="D221" s="2"/>
      <c r="E221" s="2"/>
      <c r="F221" s="18">
        <f t="shared" si="17"/>
        <v>686</v>
      </c>
      <c r="G221" s="18">
        <f t="shared" si="17"/>
        <v>0</v>
      </c>
      <c r="H221" s="18">
        <f t="shared" si="17"/>
        <v>0</v>
      </c>
      <c r="I221" s="18">
        <f t="shared" si="17"/>
        <v>0</v>
      </c>
    </row>
    <row r="222" spans="1:9" s="20" customFormat="1" ht="15" customHeight="1">
      <c r="A222" s="24" t="s">
        <v>207</v>
      </c>
      <c r="B222" s="2" t="s">
        <v>208</v>
      </c>
      <c r="C222" s="2"/>
      <c r="D222" s="2"/>
      <c r="E222" s="2"/>
      <c r="F222" s="18">
        <f t="shared" si="17"/>
        <v>686</v>
      </c>
      <c r="G222" s="18">
        <f t="shared" si="17"/>
        <v>0</v>
      </c>
      <c r="H222" s="18">
        <f t="shared" si="17"/>
        <v>0</v>
      </c>
      <c r="I222" s="18">
        <f t="shared" si="17"/>
        <v>0</v>
      </c>
    </row>
    <row r="223" spans="1:9" s="20" customFormat="1" ht="15" customHeight="1">
      <c r="A223" s="24" t="s">
        <v>209</v>
      </c>
      <c r="B223" s="2" t="s">
        <v>208</v>
      </c>
      <c r="C223" s="2" t="s">
        <v>33</v>
      </c>
      <c r="D223" s="2"/>
      <c r="E223" s="2"/>
      <c r="F223" s="18">
        <v>686</v>
      </c>
      <c r="G223" s="27"/>
      <c r="H223" s="18">
        <v>0</v>
      </c>
      <c r="I223" s="18">
        <v>0</v>
      </c>
    </row>
    <row r="224" spans="1:9" s="20" customFormat="1" ht="15" customHeight="1">
      <c r="A224" s="57" t="s">
        <v>282</v>
      </c>
      <c r="B224" s="2" t="s">
        <v>208</v>
      </c>
      <c r="C224" s="2" t="s">
        <v>33</v>
      </c>
      <c r="D224" s="2" t="s">
        <v>31</v>
      </c>
      <c r="E224" s="2" t="s">
        <v>32</v>
      </c>
      <c r="F224" s="18">
        <v>686</v>
      </c>
      <c r="G224" s="27"/>
      <c r="H224" s="18">
        <v>0</v>
      </c>
      <c r="I224" s="18">
        <v>0</v>
      </c>
    </row>
    <row r="225" spans="1:9" s="19" customFormat="1" ht="15" customHeight="1">
      <c r="A225" s="14" t="s">
        <v>147</v>
      </c>
      <c r="B225" s="16" t="s">
        <v>162</v>
      </c>
      <c r="C225" s="2"/>
      <c r="D225" s="2"/>
      <c r="E225" s="2"/>
      <c r="F225" s="17">
        <f>F226</f>
        <v>200</v>
      </c>
      <c r="G225" s="26"/>
      <c r="H225" s="17">
        <f aca="true" t="shared" si="18" ref="H225:I228">H226</f>
        <v>0</v>
      </c>
      <c r="I225" s="17">
        <f t="shared" si="18"/>
        <v>0</v>
      </c>
    </row>
    <row r="226" spans="1:9" s="20" customFormat="1" ht="18" customHeight="1">
      <c r="A226" s="23" t="s">
        <v>244</v>
      </c>
      <c r="B226" s="2" t="s">
        <v>165</v>
      </c>
      <c r="C226" s="2"/>
      <c r="D226" s="2"/>
      <c r="E226" s="2"/>
      <c r="F226" s="18">
        <f>F227</f>
        <v>200</v>
      </c>
      <c r="G226" s="21"/>
      <c r="H226" s="18">
        <f t="shared" si="18"/>
        <v>0</v>
      </c>
      <c r="I226" s="18">
        <f t="shared" si="18"/>
        <v>0</v>
      </c>
    </row>
    <row r="227" spans="1:9" s="20" customFormat="1" ht="21.75" customHeight="1">
      <c r="A227" s="33" t="s">
        <v>245</v>
      </c>
      <c r="B227" s="2" t="s">
        <v>247</v>
      </c>
      <c r="C227" s="2"/>
      <c r="D227" s="2"/>
      <c r="E227" s="2"/>
      <c r="F227" s="18">
        <f>F228</f>
        <v>200</v>
      </c>
      <c r="G227" s="21"/>
      <c r="H227" s="18">
        <f t="shared" si="18"/>
        <v>0</v>
      </c>
      <c r="I227" s="18">
        <f t="shared" si="18"/>
        <v>0</v>
      </c>
    </row>
    <row r="228" spans="1:9" s="20" customFormat="1" ht="15" customHeight="1">
      <c r="A228" s="15" t="s">
        <v>246</v>
      </c>
      <c r="B228" s="2" t="s">
        <v>248</v>
      </c>
      <c r="C228" s="2"/>
      <c r="D228" s="2"/>
      <c r="E228" s="2"/>
      <c r="F228" s="18">
        <f>F229</f>
        <v>200</v>
      </c>
      <c r="G228" s="21"/>
      <c r="H228" s="18">
        <f t="shared" si="18"/>
        <v>0</v>
      </c>
      <c r="I228" s="18">
        <f t="shared" si="18"/>
        <v>0</v>
      </c>
    </row>
    <row r="229" spans="1:9" s="20" customFormat="1" ht="15" customHeight="1">
      <c r="A229" s="15" t="s">
        <v>92</v>
      </c>
      <c r="B229" s="2" t="s">
        <v>248</v>
      </c>
      <c r="C229" s="2" t="s">
        <v>33</v>
      </c>
      <c r="D229" s="2" t="s">
        <v>31</v>
      </c>
      <c r="E229" s="2" t="s">
        <v>32</v>
      </c>
      <c r="F229" s="18">
        <v>200</v>
      </c>
      <c r="G229" s="21"/>
      <c r="H229" s="18">
        <v>0</v>
      </c>
      <c r="I229" s="18">
        <v>0</v>
      </c>
    </row>
    <row r="230" spans="1:9" s="20" customFormat="1" ht="15" customHeight="1">
      <c r="A230" s="57" t="s">
        <v>282</v>
      </c>
      <c r="B230" s="2" t="s">
        <v>248</v>
      </c>
      <c r="C230" s="2" t="s">
        <v>33</v>
      </c>
      <c r="D230" s="2" t="s">
        <v>31</v>
      </c>
      <c r="E230" s="2" t="s">
        <v>32</v>
      </c>
      <c r="F230" s="18">
        <v>200</v>
      </c>
      <c r="G230" s="21"/>
      <c r="H230" s="18">
        <v>0</v>
      </c>
      <c r="I230" s="18">
        <v>0</v>
      </c>
    </row>
    <row r="231" spans="1:9" s="19" customFormat="1" ht="25.5" customHeight="1">
      <c r="A231" s="43" t="s">
        <v>16</v>
      </c>
      <c r="B231" s="10"/>
      <c r="C231" s="10"/>
      <c r="D231" s="10"/>
      <c r="E231" s="10"/>
      <c r="F231" s="17">
        <f>F232+F264</f>
        <v>43360.37358</v>
      </c>
      <c r="G231" s="17" t="e">
        <f>G232+G264</f>
        <v>#REF!</v>
      </c>
      <c r="H231" s="17">
        <f>H232+H264</f>
        <v>40185.941459999995</v>
      </c>
      <c r="I231" s="17">
        <f>I232+I264</f>
        <v>41746.02011</v>
      </c>
    </row>
    <row r="232" spans="1:9" s="19" customFormat="1" ht="19.5" customHeight="1">
      <c r="A232" s="22" t="s">
        <v>80</v>
      </c>
      <c r="B232" s="16" t="s">
        <v>66</v>
      </c>
      <c r="C232" s="16"/>
      <c r="D232" s="30"/>
      <c r="E232" s="30"/>
      <c r="F232" s="35">
        <f>F233+F238+F243</f>
        <v>32142.07358</v>
      </c>
      <c r="G232" s="17">
        <f>G233+G238+G243+G250+G255</f>
        <v>3011.3</v>
      </c>
      <c r="H232" s="17">
        <f>H233+H238+H243</f>
        <v>31886.841459999996</v>
      </c>
      <c r="I232" s="17">
        <f>I233+I238+I243</f>
        <v>34115.42011</v>
      </c>
    </row>
    <row r="233" spans="1:9" s="19" customFormat="1" ht="21" customHeight="1">
      <c r="A233" s="22" t="s">
        <v>20</v>
      </c>
      <c r="B233" s="16" t="s">
        <v>58</v>
      </c>
      <c r="C233" s="16"/>
      <c r="D233" s="30"/>
      <c r="E233" s="30"/>
      <c r="F233" s="17">
        <f aca="true" t="shared" si="19" ref="F233:I234">F234</f>
        <v>1540.92</v>
      </c>
      <c r="G233" s="17">
        <f t="shared" si="19"/>
        <v>1461</v>
      </c>
      <c r="H233" s="17">
        <f t="shared" si="19"/>
        <v>1602.55</v>
      </c>
      <c r="I233" s="17">
        <f t="shared" si="19"/>
        <v>1666.66</v>
      </c>
    </row>
    <row r="234" spans="1:9" s="20" customFormat="1" ht="13.5" customHeight="1">
      <c r="A234" s="34" t="s">
        <v>7</v>
      </c>
      <c r="B234" s="2" t="s">
        <v>59</v>
      </c>
      <c r="C234" s="16"/>
      <c r="D234" s="30"/>
      <c r="E234" s="30"/>
      <c r="F234" s="18">
        <f t="shared" si="19"/>
        <v>1540.92</v>
      </c>
      <c r="G234" s="29">
        <f t="shared" si="19"/>
        <v>1461</v>
      </c>
      <c r="H234" s="18">
        <f t="shared" si="19"/>
        <v>1602.55</v>
      </c>
      <c r="I234" s="18">
        <f t="shared" si="19"/>
        <v>1666.66</v>
      </c>
    </row>
    <row r="235" spans="1:9" s="20" customFormat="1" ht="17.25" customHeight="1">
      <c r="A235" s="24" t="s">
        <v>106</v>
      </c>
      <c r="B235" s="2" t="s">
        <v>103</v>
      </c>
      <c r="C235" s="16"/>
      <c r="D235" s="2"/>
      <c r="E235" s="2"/>
      <c r="F235" s="18">
        <f>F236</f>
        <v>1540.92</v>
      </c>
      <c r="G235" s="29">
        <f>G236</f>
        <v>1461</v>
      </c>
      <c r="H235" s="18">
        <f>H236</f>
        <v>1602.55</v>
      </c>
      <c r="I235" s="18">
        <f>I236</f>
        <v>1666.66</v>
      </c>
    </row>
    <row r="236" spans="1:9" s="20" customFormat="1" ht="22.5" customHeight="1">
      <c r="A236" s="24" t="s">
        <v>53</v>
      </c>
      <c r="B236" s="2" t="s">
        <v>103</v>
      </c>
      <c r="C236" s="2" t="s">
        <v>55</v>
      </c>
      <c r="D236" s="2"/>
      <c r="E236" s="2"/>
      <c r="F236" s="18">
        <v>1540.92</v>
      </c>
      <c r="G236" s="18">
        <v>1461</v>
      </c>
      <c r="H236" s="18">
        <v>1602.55</v>
      </c>
      <c r="I236" s="18">
        <v>1666.66</v>
      </c>
    </row>
    <row r="237" spans="1:9" s="20" customFormat="1" ht="22.5" customHeight="1">
      <c r="A237" s="57" t="s">
        <v>293</v>
      </c>
      <c r="B237" s="2" t="s">
        <v>103</v>
      </c>
      <c r="C237" s="2" t="s">
        <v>55</v>
      </c>
      <c r="D237" s="2" t="s">
        <v>52</v>
      </c>
      <c r="E237" s="2" t="s">
        <v>32</v>
      </c>
      <c r="F237" s="18">
        <v>1540.92</v>
      </c>
      <c r="G237" s="18">
        <v>1461</v>
      </c>
      <c r="H237" s="18">
        <v>1602.55</v>
      </c>
      <c r="I237" s="18">
        <v>1666.66</v>
      </c>
    </row>
    <row r="238" spans="1:9" s="19" customFormat="1" ht="16.5" customHeight="1">
      <c r="A238" s="22" t="s">
        <v>25</v>
      </c>
      <c r="B238" s="16" t="s">
        <v>60</v>
      </c>
      <c r="C238" s="30"/>
      <c r="D238" s="30"/>
      <c r="E238" s="30"/>
      <c r="F238" s="17">
        <f>F240</f>
        <v>1602.4</v>
      </c>
      <c r="G238" s="17">
        <f>G240</f>
        <v>1550.3</v>
      </c>
      <c r="H238" s="17">
        <f>H240</f>
        <v>1666.5</v>
      </c>
      <c r="I238" s="17">
        <f>I240</f>
        <v>1733.16</v>
      </c>
    </row>
    <row r="239" spans="1:9" s="20" customFormat="1" ht="16.5" customHeight="1">
      <c r="A239" s="24" t="s">
        <v>7</v>
      </c>
      <c r="B239" s="2" t="s">
        <v>61</v>
      </c>
      <c r="C239" s="37"/>
      <c r="D239" s="37"/>
      <c r="E239" s="37"/>
      <c r="F239" s="18">
        <f aca="true" t="shared" si="20" ref="F239:I240">F240</f>
        <v>1602.4</v>
      </c>
      <c r="G239" s="18">
        <f t="shared" si="20"/>
        <v>1550.3</v>
      </c>
      <c r="H239" s="18">
        <f t="shared" si="20"/>
        <v>1666.5</v>
      </c>
      <c r="I239" s="18">
        <f t="shared" si="20"/>
        <v>1733.16</v>
      </c>
    </row>
    <row r="240" spans="1:9" s="38" customFormat="1" ht="19.5" customHeight="1">
      <c r="A240" s="24" t="s">
        <v>106</v>
      </c>
      <c r="B240" s="2" t="s">
        <v>104</v>
      </c>
      <c r="C240" s="37"/>
      <c r="D240" s="37"/>
      <c r="E240" s="37"/>
      <c r="F240" s="18">
        <f t="shared" si="20"/>
        <v>1602.4</v>
      </c>
      <c r="G240" s="18">
        <f t="shared" si="20"/>
        <v>1550.3</v>
      </c>
      <c r="H240" s="18">
        <f t="shared" si="20"/>
        <v>1666.5</v>
      </c>
      <c r="I240" s="18">
        <f t="shared" si="20"/>
        <v>1733.16</v>
      </c>
    </row>
    <row r="241" spans="1:9" s="38" customFormat="1" ht="16.5" customHeight="1">
      <c r="A241" s="24" t="s">
        <v>53</v>
      </c>
      <c r="B241" s="2" t="s">
        <v>104</v>
      </c>
      <c r="C241" s="2" t="s">
        <v>55</v>
      </c>
      <c r="D241" s="2"/>
      <c r="E241" s="2"/>
      <c r="F241" s="18">
        <v>1602.4</v>
      </c>
      <c r="G241" s="18">
        <v>1550.3</v>
      </c>
      <c r="H241" s="18">
        <v>1666.5</v>
      </c>
      <c r="I241" s="18">
        <v>1733.16</v>
      </c>
    </row>
    <row r="242" spans="1:9" s="38" customFormat="1" ht="23.25" customHeight="1">
      <c r="A242" s="57" t="s">
        <v>292</v>
      </c>
      <c r="B242" s="2" t="s">
        <v>104</v>
      </c>
      <c r="C242" s="2" t="s">
        <v>55</v>
      </c>
      <c r="D242" s="2" t="s">
        <v>52</v>
      </c>
      <c r="E242" s="2" t="s">
        <v>40</v>
      </c>
      <c r="F242" s="18">
        <v>1602.4</v>
      </c>
      <c r="G242" s="18">
        <v>1550.3</v>
      </c>
      <c r="H242" s="18">
        <v>1666.5</v>
      </c>
      <c r="I242" s="18">
        <v>1733.16</v>
      </c>
    </row>
    <row r="243" spans="1:9" s="19" customFormat="1" ht="21" customHeight="1">
      <c r="A243" s="22" t="s">
        <v>5</v>
      </c>
      <c r="B243" s="16" t="s">
        <v>62</v>
      </c>
      <c r="C243" s="16"/>
      <c r="D243" s="16"/>
      <c r="E243" s="16"/>
      <c r="F243" s="17">
        <f>F244</f>
        <v>28998.75358</v>
      </c>
      <c r="G243" s="26"/>
      <c r="H243" s="17">
        <f>H244</f>
        <v>28617.791459999997</v>
      </c>
      <c r="I243" s="17">
        <f>I244</f>
        <v>30715.60011</v>
      </c>
    </row>
    <row r="244" spans="1:9" s="20" customFormat="1" ht="18.75" customHeight="1">
      <c r="A244" s="22" t="s">
        <v>7</v>
      </c>
      <c r="B244" s="2" t="s">
        <v>63</v>
      </c>
      <c r="C244" s="16"/>
      <c r="D244" s="16"/>
      <c r="E244" s="16"/>
      <c r="F244" s="18">
        <f>F245+F250+F255</f>
        <v>28998.75358</v>
      </c>
      <c r="G244" s="21"/>
      <c r="H244" s="18">
        <f>H245+H250+H255</f>
        <v>28617.791459999997</v>
      </c>
      <c r="I244" s="18">
        <f>I245+I250+I255</f>
        <v>30715.60011</v>
      </c>
    </row>
    <row r="245" spans="1:9" s="19" customFormat="1" ht="16.5" customHeight="1">
      <c r="A245" s="22" t="s">
        <v>105</v>
      </c>
      <c r="B245" s="16" t="s">
        <v>87</v>
      </c>
      <c r="C245" s="16"/>
      <c r="D245" s="30"/>
      <c r="E245" s="30"/>
      <c r="F245" s="17">
        <f>F246+F248</f>
        <v>1558.00621</v>
      </c>
      <c r="G245" s="26"/>
      <c r="H245" s="17">
        <f>H246+H248</f>
        <v>1591.96646</v>
      </c>
      <c r="I245" s="17">
        <f>I246+I248</f>
        <v>1652.24511</v>
      </c>
    </row>
    <row r="246" spans="1:9" s="20" customFormat="1" ht="18.75" customHeight="1">
      <c r="A246" s="24" t="s">
        <v>53</v>
      </c>
      <c r="B246" s="2" t="s">
        <v>87</v>
      </c>
      <c r="C246" s="2" t="s">
        <v>55</v>
      </c>
      <c r="D246" s="2"/>
      <c r="E246" s="2"/>
      <c r="F246" s="18">
        <v>1459.00621</v>
      </c>
      <c r="G246" s="21"/>
      <c r="H246" s="18">
        <v>1506.96646</v>
      </c>
      <c r="I246" s="18">
        <v>1567.24511</v>
      </c>
    </row>
    <row r="247" spans="1:9" s="20" customFormat="1" ht="22.5" customHeight="1">
      <c r="A247" s="57" t="s">
        <v>294</v>
      </c>
      <c r="B247" s="2" t="s">
        <v>87</v>
      </c>
      <c r="C247" s="2" t="s">
        <v>55</v>
      </c>
      <c r="D247" s="2" t="s">
        <v>52</v>
      </c>
      <c r="E247" s="2" t="s">
        <v>64</v>
      </c>
      <c r="F247" s="18">
        <v>1459.00621</v>
      </c>
      <c r="G247" s="21"/>
      <c r="H247" s="18">
        <v>1506.96646</v>
      </c>
      <c r="I247" s="18">
        <v>1567.24511</v>
      </c>
    </row>
    <row r="248" spans="1:9" s="20" customFormat="1" ht="18.75" customHeight="1">
      <c r="A248" s="24" t="s">
        <v>76</v>
      </c>
      <c r="B248" s="2" t="s">
        <v>87</v>
      </c>
      <c r="C248" s="2" t="s">
        <v>33</v>
      </c>
      <c r="D248" s="2"/>
      <c r="E248" s="2"/>
      <c r="F248" s="18">
        <v>99</v>
      </c>
      <c r="G248" s="21"/>
      <c r="H248" s="18">
        <v>85</v>
      </c>
      <c r="I248" s="18">
        <v>85</v>
      </c>
    </row>
    <row r="249" spans="1:9" s="20" customFormat="1" ht="28.5" customHeight="1">
      <c r="A249" s="57" t="s">
        <v>294</v>
      </c>
      <c r="B249" s="2" t="s">
        <v>87</v>
      </c>
      <c r="C249" s="2" t="s">
        <v>33</v>
      </c>
      <c r="D249" s="2" t="s">
        <v>52</v>
      </c>
      <c r="E249" s="2" t="s">
        <v>64</v>
      </c>
      <c r="F249" s="18">
        <v>99</v>
      </c>
      <c r="G249" s="21"/>
      <c r="H249" s="18">
        <v>85</v>
      </c>
      <c r="I249" s="18">
        <v>85</v>
      </c>
    </row>
    <row r="250" spans="1:9" s="19" customFormat="1" ht="19.5" customHeight="1">
      <c r="A250" s="22" t="s">
        <v>105</v>
      </c>
      <c r="B250" s="16" t="s">
        <v>87</v>
      </c>
      <c r="C250" s="16"/>
      <c r="D250" s="30"/>
      <c r="E250" s="30"/>
      <c r="F250" s="17">
        <f>F251+F253</f>
        <v>25504.04737</v>
      </c>
      <c r="G250" s="17">
        <f>G251+G253</f>
        <v>0</v>
      </c>
      <c r="H250" s="17">
        <f>H251+H253</f>
        <v>25011.725</v>
      </c>
      <c r="I250" s="17">
        <f>I251+I253</f>
        <v>26968.855</v>
      </c>
    </row>
    <row r="251" spans="1:9" s="20" customFormat="1" ht="22.5" customHeight="1">
      <c r="A251" s="39" t="s">
        <v>91</v>
      </c>
      <c r="B251" s="2" t="s">
        <v>87</v>
      </c>
      <c r="C251" s="2" t="s">
        <v>55</v>
      </c>
      <c r="D251" s="2"/>
      <c r="E251" s="2"/>
      <c r="F251" s="18">
        <v>22862.5</v>
      </c>
      <c r="G251" s="21"/>
      <c r="H251" s="18">
        <v>23777</v>
      </c>
      <c r="I251" s="18">
        <v>24728.1</v>
      </c>
    </row>
    <row r="252" spans="1:9" s="20" customFormat="1" ht="22.5" customHeight="1">
      <c r="A252" s="57" t="s">
        <v>292</v>
      </c>
      <c r="B252" s="2" t="s">
        <v>87</v>
      </c>
      <c r="C252" s="2" t="s">
        <v>55</v>
      </c>
      <c r="D252" s="2" t="s">
        <v>52</v>
      </c>
      <c r="E252" s="2" t="s">
        <v>40</v>
      </c>
      <c r="F252" s="18">
        <v>22862.5</v>
      </c>
      <c r="G252" s="21"/>
      <c r="H252" s="18">
        <v>23777</v>
      </c>
      <c r="I252" s="18">
        <v>24728.1</v>
      </c>
    </row>
    <row r="253" spans="1:9" s="20" customFormat="1" ht="18.75" customHeight="1">
      <c r="A253" s="24" t="s">
        <v>76</v>
      </c>
      <c r="B253" s="2" t="s">
        <v>87</v>
      </c>
      <c r="C253" s="2" t="s">
        <v>33</v>
      </c>
      <c r="D253" s="2"/>
      <c r="E253" s="2"/>
      <c r="F253" s="18">
        <v>2641.54737</v>
      </c>
      <c r="G253" s="21"/>
      <c r="H253" s="18">
        <v>1234.725</v>
      </c>
      <c r="I253" s="18">
        <v>2240.755</v>
      </c>
    </row>
    <row r="254" spans="1:9" s="20" customFormat="1" ht="24.75" customHeight="1">
      <c r="A254" s="57" t="s">
        <v>292</v>
      </c>
      <c r="B254" s="2" t="s">
        <v>87</v>
      </c>
      <c r="C254" s="2" t="s">
        <v>33</v>
      </c>
      <c r="D254" s="2" t="s">
        <v>52</v>
      </c>
      <c r="E254" s="2" t="s">
        <v>40</v>
      </c>
      <c r="F254" s="18">
        <v>2641.54737</v>
      </c>
      <c r="G254" s="21"/>
      <c r="H254" s="18">
        <v>1234.725</v>
      </c>
      <c r="I254" s="18">
        <v>2240.755</v>
      </c>
    </row>
    <row r="255" spans="1:9" s="19" customFormat="1" ht="16.5" customHeight="1">
      <c r="A255" s="22" t="s">
        <v>17</v>
      </c>
      <c r="B255" s="16" t="s">
        <v>78</v>
      </c>
      <c r="C255" s="16"/>
      <c r="D255" s="16" t="s">
        <v>64</v>
      </c>
      <c r="E255" s="16" t="s">
        <v>72</v>
      </c>
      <c r="F255" s="17">
        <f>F256+F261</f>
        <v>1936.7</v>
      </c>
      <c r="G255" s="17">
        <f>G256+G261</f>
        <v>0</v>
      </c>
      <c r="H255" s="17">
        <f>H256+H261</f>
        <v>2014.1</v>
      </c>
      <c r="I255" s="17">
        <f>I256+I261</f>
        <v>2094.5</v>
      </c>
    </row>
    <row r="256" spans="1:9" s="36" customFormat="1" ht="27" customHeight="1">
      <c r="A256" s="34" t="s">
        <v>18</v>
      </c>
      <c r="B256" s="30" t="s">
        <v>79</v>
      </c>
      <c r="C256" s="30"/>
      <c r="D256" s="30"/>
      <c r="E256" s="30"/>
      <c r="F256" s="35">
        <f>F257+F259</f>
        <v>1933.2</v>
      </c>
      <c r="G256" s="40"/>
      <c r="H256" s="35">
        <f>H257+H259</f>
        <v>2010.6</v>
      </c>
      <c r="I256" s="35">
        <f>I257+I259</f>
        <v>2091</v>
      </c>
    </row>
    <row r="257" spans="1:9" s="20" customFormat="1" ht="19.5" customHeight="1">
      <c r="A257" s="24" t="s">
        <v>53</v>
      </c>
      <c r="B257" s="2" t="s">
        <v>79</v>
      </c>
      <c r="C257" s="2" t="s">
        <v>55</v>
      </c>
      <c r="D257" s="2"/>
      <c r="E257" s="2"/>
      <c r="F257" s="18">
        <v>1836.54</v>
      </c>
      <c r="G257" s="21"/>
      <c r="H257" s="18">
        <v>1910.07</v>
      </c>
      <c r="I257" s="18">
        <v>1986.45</v>
      </c>
    </row>
    <row r="258" spans="1:9" s="20" customFormat="1" ht="19.5" customHeight="1">
      <c r="A258" s="57" t="s">
        <v>295</v>
      </c>
      <c r="B258" s="2" t="s">
        <v>79</v>
      </c>
      <c r="C258" s="2" t="s">
        <v>55</v>
      </c>
      <c r="D258" s="2" t="s">
        <v>64</v>
      </c>
      <c r="E258" s="2" t="s">
        <v>72</v>
      </c>
      <c r="F258" s="18">
        <v>1836.54</v>
      </c>
      <c r="G258" s="21"/>
      <c r="H258" s="18">
        <v>1910.07</v>
      </c>
      <c r="I258" s="18">
        <v>1986.45</v>
      </c>
    </row>
    <row r="259" spans="1:9" s="20" customFormat="1" ht="16.5" customHeight="1">
      <c r="A259" s="24" t="s">
        <v>76</v>
      </c>
      <c r="B259" s="2" t="s">
        <v>79</v>
      </c>
      <c r="C259" s="2" t="s">
        <v>33</v>
      </c>
      <c r="D259" s="2"/>
      <c r="E259" s="2"/>
      <c r="F259" s="18">
        <v>96.66</v>
      </c>
      <c r="G259" s="21"/>
      <c r="H259" s="18">
        <v>100.53</v>
      </c>
      <c r="I259" s="18">
        <v>104.55</v>
      </c>
    </row>
    <row r="260" spans="1:9" s="20" customFormat="1" ht="16.5" customHeight="1">
      <c r="A260" s="57" t="s">
        <v>295</v>
      </c>
      <c r="B260" s="2" t="s">
        <v>79</v>
      </c>
      <c r="C260" s="2" t="s">
        <v>33</v>
      </c>
      <c r="D260" s="2" t="s">
        <v>64</v>
      </c>
      <c r="E260" s="2" t="s">
        <v>72</v>
      </c>
      <c r="F260" s="18">
        <v>96.66</v>
      </c>
      <c r="G260" s="21"/>
      <c r="H260" s="18">
        <v>100.53</v>
      </c>
      <c r="I260" s="18">
        <v>104.55</v>
      </c>
    </row>
    <row r="261" spans="1:9" s="36" customFormat="1" ht="23.25" customHeight="1">
      <c r="A261" s="34" t="s">
        <v>133</v>
      </c>
      <c r="B261" s="30" t="s">
        <v>134</v>
      </c>
      <c r="C261" s="30"/>
      <c r="D261" s="30" t="s">
        <v>64</v>
      </c>
      <c r="E261" s="30" t="s">
        <v>72</v>
      </c>
      <c r="F261" s="35">
        <f>F262</f>
        <v>3.5</v>
      </c>
      <c r="G261" s="35">
        <f>G262</f>
        <v>0</v>
      </c>
      <c r="H261" s="35">
        <f>H262</f>
        <v>3.5</v>
      </c>
      <c r="I261" s="35">
        <f>I262</f>
        <v>3.5</v>
      </c>
    </row>
    <row r="262" spans="1:9" s="20" customFormat="1" ht="15" customHeight="1">
      <c r="A262" s="24" t="s">
        <v>92</v>
      </c>
      <c r="B262" s="2" t="s">
        <v>134</v>
      </c>
      <c r="C262" s="2" t="s">
        <v>33</v>
      </c>
      <c r="D262" s="2"/>
      <c r="E262" s="2"/>
      <c r="F262" s="18">
        <v>3.5</v>
      </c>
      <c r="G262" s="21"/>
      <c r="H262" s="18">
        <v>3.5</v>
      </c>
      <c r="I262" s="18">
        <v>3.5</v>
      </c>
    </row>
    <row r="263" spans="1:9" s="20" customFormat="1" ht="15" customHeight="1">
      <c r="A263" s="57" t="s">
        <v>295</v>
      </c>
      <c r="B263" s="2" t="s">
        <v>134</v>
      </c>
      <c r="C263" s="2" t="s">
        <v>33</v>
      </c>
      <c r="D263" s="2" t="s">
        <v>64</v>
      </c>
      <c r="E263" s="2" t="s">
        <v>72</v>
      </c>
      <c r="F263" s="18">
        <v>3.5</v>
      </c>
      <c r="G263" s="21"/>
      <c r="H263" s="18">
        <v>3.5</v>
      </c>
      <c r="I263" s="18">
        <v>3.5</v>
      </c>
    </row>
    <row r="264" spans="1:9" s="19" customFormat="1" ht="22.5" customHeight="1">
      <c r="A264" s="48" t="s">
        <v>6</v>
      </c>
      <c r="B264" s="2" t="s">
        <v>56</v>
      </c>
      <c r="C264" s="10"/>
      <c r="D264" s="10"/>
      <c r="E264" s="10"/>
      <c r="F264" s="17">
        <f aca="true" t="shared" si="21" ref="F264:I265">F265</f>
        <v>11218.3</v>
      </c>
      <c r="G264" s="17" t="e">
        <f t="shared" si="21"/>
        <v>#REF!</v>
      </c>
      <c r="H264" s="17">
        <f t="shared" si="21"/>
        <v>8299.1</v>
      </c>
      <c r="I264" s="17">
        <f t="shared" si="21"/>
        <v>7630.6</v>
      </c>
    </row>
    <row r="265" spans="1:9" s="20" customFormat="1" ht="17.25" customHeight="1">
      <c r="A265" s="43" t="s">
        <v>7</v>
      </c>
      <c r="B265" s="2" t="s">
        <v>57</v>
      </c>
      <c r="C265" s="2"/>
      <c r="D265" s="2"/>
      <c r="E265" s="2"/>
      <c r="F265" s="18">
        <f t="shared" si="21"/>
        <v>11218.3</v>
      </c>
      <c r="G265" s="18" t="e">
        <f t="shared" si="21"/>
        <v>#REF!</v>
      </c>
      <c r="H265" s="18">
        <f t="shared" si="21"/>
        <v>8299.1</v>
      </c>
      <c r="I265" s="18">
        <f t="shared" si="21"/>
        <v>7630.6</v>
      </c>
    </row>
    <row r="266" spans="1:10" s="20" customFormat="1" ht="17.25" customHeight="1">
      <c r="A266" s="49" t="s">
        <v>7</v>
      </c>
      <c r="B266" s="2" t="s">
        <v>65</v>
      </c>
      <c r="C266" s="2"/>
      <c r="D266" s="2"/>
      <c r="E266" s="2"/>
      <c r="F266" s="18">
        <f>F267+F270+F275+F278+F281+F284+F287+F290+F293+F296</f>
        <v>11218.3</v>
      </c>
      <c r="G266" s="18" t="e">
        <f>G267+G270+G275+G278+G281+G284+G287+G290+G293+G296</f>
        <v>#REF!</v>
      </c>
      <c r="H266" s="18">
        <f>H267+H270+H275+H278+H281+H284+H287+H290+H293+H296</f>
        <v>8299.1</v>
      </c>
      <c r="I266" s="18">
        <f>I267+I270+I275+I278+I281+I284+I287+I290+I293+I296</f>
        <v>7630.6</v>
      </c>
      <c r="J266" s="18" t="e">
        <f>J267+J270+J275+J278+J281+#REF!+J284+J287+J290+J293+J296</f>
        <v>#REF!</v>
      </c>
    </row>
    <row r="267" spans="1:9" s="19" customFormat="1" ht="27" customHeight="1">
      <c r="A267" s="22" t="s">
        <v>88</v>
      </c>
      <c r="B267" s="16" t="s">
        <v>67</v>
      </c>
      <c r="C267" s="16"/>
      <c r="D267" s="16"/>
      <c r="E267" s="16"/>
      <c r="F267" s="17">
        <f>F268</f>
        <v>57</v>
      </c>
      <c r="G267" s="17">
        <f>G268</f>
        <v>0</v>
      </c>
      <c r="H267" s="17">
        <f>H268</f>
        <v>59</v>
      </c>
      <c r="I267" s="17">
        <f>I268</f>
        <v>62</v>
      </c>
    </row>
    <row r="268" spans="1:9" s="20" customFormat="1" ht="16.5" customHeight="1">
      <c r="A268" s="24" t="s">
        <v>23</v>
      </c>
      <c r="B268" s="2" t="s">
        <v>67</v>
      </c>
      <c r="C268" s="2" t="s">
        <v>24</v>
      </c>
      <c r="D268" s="2"/>
      <c r="E268" s="2"/>
      <c r="F268" s="18">
        <v>57</v>
      </c>
      <c r="G268" s="21"/>
      <c r="H268" s="18">
        <v>59</v>
      </c>
      <c r="I268" s="18">
        <v>62</v>
      </c>
    </row>
    <row r="269" spans="1:9" s="20" customFormat="1" ht="22.5" customHeight="1">
      <c r="A269" s="57" t="s">
        <v>292</v>
      </c>
      <c r="B269" s="2" t="s">
        <v>67</v>
      </c>
      <c r="C269" s="2" t="s">
        <v>24</v>
      </c>
      <c r="D269" s="2" t="s">
        <v>52</v>
      </c>
      <c r="E269" s="2" t="s">
        <v>40</v>
      </c>
      <c r="F269" s="18">
        <v>57</v>
      </c>
      <c r="G269" s="21"/>
      <c r="H269" s="18">
        <v>59</v>
      </c>
      <c r="I269" s="18">
        <v>62</v>
      </c>
    </row>
    <row r="270" spans="1:9" s="19" customFormat="1" ht="15" customHeight="1">
      <c r="A270" s="22" t="s">
        <v>68</v>
      </c>
      <c r="B270" s="16" t="s">
        <v>249</v>
      </c>
      <c r="C270" s="16"/>
      <c r="D270" s="16"/>
      <c r="E270" s="16"/>
      <c r="F270" s="17">
        <f>F271+F273</f>
        <v>543.2</v>
      </c>
      <c r="G270" s="17" t="e">
        <f>G271+G273+#REF!</f>
        <v>#REF!</v>
      </c>
      <c r="H270" s="17">
        <f>H273+H271</f>
        <v>571.5</v>
      </c>
      <c r="I270" s="17">
        <f>I273+I271</f>
        <v>0</v>
      </c>
    </row>
    <row r="271" spans="1:9" s="20" customFormat="1" ht="15" customHeight="1">
      <c r="A271" s="24" t="s">
        <v>94</v>
      </c>
      <c r="B271" s="2" t="s">
        <v>249</v>
      </c>
      <c r="C271" s="2" t="s">
        <v>55</v>
      </c>
      <c r="D271" s="2"/>
      <c r="E271" s="2"/>
      <c r="F271" s="18">
        <v>533.2</v>
      </c>
      <c r="G271" s="18">
        <v>552.8</v>
      </c>
      <c r="H271" s="18">
        <v>561.5</v>
      </c>
      <c r="I271" s="18">
        <v>0</v>
      </c>
    </row>
    <row r="272" spans="1:9" s="20" customFormat="1" ht="15" customHeight="1">
      <c r="A272" s="57" t="s">
        <v>296</v>
      </c>
      <c r="B272" s="2" t="s">
        <v>249</v>
      </c>
      <c r="C272" s="2" t="s">
        <v>55</v>
      </c>
      <c r="D272" s="2" t="s">
        <v>32</v>
      </c>
      <c r="E272" s="2" t="s">
        <v>64</v>
      </c>
      <c r="F272" s="18">
        <v>533.2</v>
      </c>
      <c r="G272" s="18">
        <v>552.8</v>
      </c>
      <c r="H272" s="18">
        <v>561.5</v>
      </c>
      <c r="I272" s="18">
        <v>0</v>
      </c>
    </row>
    <row r="273" spans="1:9" s="20" customFormat="1" ht="15.75" customHeight="1">
      <c r="A273" s="24" t="s">
        <v>76</v>
      </c>
      <c r="B273" s="2" t="s">
        <v>249</v>
      </c>
      <c r="C273" s="2" t="s">
        <v>33</v>
      </c>
      <c r="D273" s="2"/>
      <c r="E273" s="2"/>
      <c r="F273" s="18">
        <v>10</v>
      </c>
      <c r="G273" s="18">
        <v>10</v>
      </c>
      <c r="H273" s="18">
        <v>10</v>
      </c>
      <c r="I273" s="18">
        <v>0</v>
      </c>
    </row>
    <row r="274" spans="1:9" s="20" customFormat="1" ht="15.75" customHeight="1">
      <c r="A274" s="57" t="s">
        <v>296</v>
      </c>
      <c r="B274" s="2" t="s">
        <v>249</v>
      </c>
      <c r="C274" s="2" t="s">
        <v>33</v>
      </c>
      <c r="D274" s="2" t="s">
        <v>32</v>
      </c>
      <c r="E274" s="2" t="s">
        <v>64</v>
      </c>
      <c r="F274" s="18">
        <v>10</v>
      </c>
      <c r="G274" s="18">
        <v>10</v>
      </c>
      <c r="H274" s="18">
        <v>10</v>
      </c>
      <c r="I274" s="18">
        <v>0</v>
      </c>
    </row>
    <row r="275" spans="1:9" s="19" customFormat="1" ht="18" customHeight="1">
      <c r="A275" s="22" t="s">
        <v>117</v>
      </c>
      <c r="B275" s="16" t="s">
        <v>118</v>
      </c>
      <c r="C275" s="16"/>
      <c r="D275" s="16"/>
      <c r="E275" s="16"/>
      <c r="F275" s="17">
        <f>F276</f>
        <v>400</v>
      </c>
      <c r="G275" s="26"/>
      <c r="H275" s="17">
        <f>H276</f>
        <v>300</v>
      </c>
      <c r="I275" s="17">
        <f>I276</f>
        <v>200</v>
      </c>
    </row>
    <row r="276" spans="1:9" s="20" customFormat="1" ht="14.25" customHeight="1">
      <c r="A276" s="24" t="s">
        <v>4</v>
      </c>
      <c r="B276" s="2" t="s">
        <v>118</v>
      </c>
      <c r="C276" s="2" t="s">
        <v>90</v>
      </c>
      <c r="D276" s="2"/>
      <c r="E276" s="2"/>
      <c r="F276" s="18">
        <v>400</v>
      </c>
      <c r="G276" s="21"/>
      <c r="H276" s="18">
        <v>300</v>
      </c>
      <c r="I276" s="18">
        <v>200</v>
      </c>
    </row>
    <row r="277" spans="1:9" s="20" customFormat="1" ht="14.25" customHeight="1">
      <c r="A277" s="57" t="s">
        <v>297</v>
      </c>
      <c r="B277" s="2" t="s">
        <v>118</v>
      </c>
      <c r="C277" s="2" t="s">
        <v>90</v>
      </c>
      <c r="D277" s="2" t="s">
        <v>54</v>
      </c>
      <c r="E277" s="2" t="s">
        <v>52</v>
      </c>
      <c r="F277" s="18">
        <v>400</v>
      </c>
      <c r="G277" s="21"/>
      <c r="H277" s="18">
        <v>300</v>
      </c>
      <c r="I277" s="18">
        <v>200</v>
      </c>
    </row>
    <row r="278" spans="1:9" s="19" customFormat="1" ht="13.5" customHeight="1">
      <c r="A278" s="22" t="s">
        <v>83</v>
      </c>
      <c r="B278" s="16" t="s">
        <v>70</v>
      </c>
      <c r="C278" s="16"/>
      <c r="D278" s="16"/>
      <c r="E278" s="16"/>
      <c r="F278" s="17">
        <f>F279</f>
        <v>50</v>
      </c>
      <c r="G278" s="26"/>
      <c r="H278" s="17">
        <f>H279</f>
        <v>50</v>
      </c>
      <c r="I278" s="17">
        <f>I279</f>
        <v>50</v>
      </c>
    </row>
    <row r="279" spans="1:9" s="20" customFormat="1" ht="13.5" customHeight="1">
      <c r="A279" s="24" t="s">
        <v>3</v>
      </c>
      <c r="B279" s="2" t="s">
        <v>70</v>
      </c>
      <c r="C279" s="2" t="s">
        <v>2</v>
      </c>
      <c r="D279" s="2"/>
      <c r="E279" s="2"/>
      <c r="F279" s="18">
        <v>50</v>
      </c>
      <c r="G279" s="21"/>
      <c r="H279" s="18">
        <v>50</v>
      </c>
      <c r="I279" s="18">
        <v>50</v>
      </c>
    </row>
    <row r="280" spans="1:9" s="20" customFormat="1" ht="13.5" customHeight="1">
      <c r="A280" s="57" t="s">
        <v>298</v>
      </c>
      <c r="B280" s="2" t="s">
        <v>70</v>
      </c>
      <c r="C280" s="2" t="s">
        <v>2</v>
      </c>
      <c r="D280" s="2" t="s">
        <v>52</v>
      </c>
      <c r="E280" s="2" t="s">
        <v>30</v>
      </c>
      <c r="F280" s="18">
        <v>50</v>
      </c>
      <c r="G280" s="21"/>
      <c r="H280" s="18">
        <v>50</v>
      </c>
      <c r="I280" s="18">
        <v>50</v>
      </c>
    </row>
    <row r="281" spans="1:9" s="19" customFormat="1" ht="19.5" customHeight="1">
      <c r="A281" s="22" t="s">
        <v>141</v>
      </c>
      <c r="B281" s="16" t="s">
        <v>142</v>
      </c>
      <c r="C281" s="2"/>
      <c r="D281" s="2"/>
      <c r="E281" s="2"/>
      <c r="F281" s="17">
        <f>F282</f>
        <v>50</v>
      </c>
      <c r="G281" s="17">
        <f>G282</f>
        <v>0</v>
      </c>
      <c r="H281" s="17">
        <f>H282</f>
        <v>0</v>
      </c>
      <c r="I281" s="17">
        <f>I282</f>
        <v>0</v>
      </c>
    </row>
    <row r="282" spans="1:9" s="20" customFormat="1" ht="15" customHeight="1">
      <c r="A282" s="24" t="s">
        <v>92</v>
      </c>
      <c r="B282" s="2" t="s">
        <v>142</v>
      </c>
      <c r="C282" s="2" t="s">
        <v>135</v>
      </c>
      <c r="D282" s="2"/>
      <c r="E282" s="2"/>
      <c r="F282" s="18">
        <v>50</v>
      </c>
      <c r="G282" s="21"/>
      <c r="H282" s="18">
        <v>0</v>
      </c>
      <c r="I282" s="18">
        <v>0</v>
      </c>
    </row>
    <row r="283" spans="1:9" s="20" customFormat="1" ht="15" customHeight="1">
      <c r="A283" s="57" t="s">
        <v>299</v>
      </c>
      <c r="B283" s="2" t="s">
        <v>142</v>
      </c>
      <c r="C283" s="2" t="s">
        <v>135</v>
      </c>
      <c r="D283" s="2" t="s">
        <v>45</v>
      </c>
      <c r="E283" s="2" t="s">
        <v>31</v>
      </c>
      <c r="F283" s="18">
        <v>50</v>
      </c>
      <c r="G283" s="21"/>
      <c r="H283" s="18">
        <v>0</v>
      </c>
      <c r="I283" s="18">
        <v>0</v>
      </c>
    </row>
    <row r="284" spans="1:9" s="19" customFormat="1" ht="17.25" customHeight="1">
      <c r="A284" s="22" t="s">
        <v>140</v>
      </c>
      <c r="B284" s="16" t="s">
        <v>164</v>
      </c>
      <c r="C284" s="2"/>
      <c r="D284" s="2"/>
      <c r="E284" s="2"/>
      <c r="F284" s="17">
        <f>F285</f>
        <v>2340</v>
      </c>
      <c r="G284" s="17"/>
      <c r="H284" s="17">
        <f>H285</f>
        <v>0</v>
      </c>
      <c r="I284" s="17">
        <f>I285</f>
        <v>0</v>
      </c>
    </row>
    <row r="285" spans="1:9" s="20" customFormat="1" ht="17.25" customHeight="1">
      <c r="A285" s="24" t="s">
        <v>92</v>
      </c>
      <c r="B285" s="2" t="s">
        <v>164</v>
      </c>
      <c r="C285" s="2" t="s">
        <v>33</v>
      </c>
      <c r="D285" s="2"/>
      <c r="E285" s="2"/>
      <c r="F285" s="18">
        <f>F286</f>
        <v>2340</v>
      </c>
      <c r="G285" s="18">
        <f>G286</f>
        <v>0</v>
      </c>
      <c r="H285" s="18">
        <f>H286</f>
        <v>0</v>
      </c>
      <c r="I285" s="18">
        <f>I286</f>
        <v>0</v>
      </c>
    </row>
    <row r="286" spans="1:9" s="20" customFormat="1" ht="17.25" customHeight="1">
      <c r="A286" s="57" t="s">
        <v>290</v>
      </c>
      <c r="B286" s="2" t="s">
        <v>164</v>
      </c>
      <c r="C286" s="2" t="s">
        <v>33</v>
      </c>
      <c r="D286" s="2" t="s">
        <v>40</v>
      </c>
      <c r="E286" s="2" t="s">
        <v>69</v>
      </c>
      <c r="F286" s="18">
        <v>2340</v>
      </c>
      <c r="G286" s="18"/>
      <c r="H286" s="18">
        <v>0</v>
      </c>
      <c r="I286" s="18">
        <v>0</v>
      </c>
    </row>
    <row r="287" spans="1:9" s="19" customFormat="1" ht="17.25" customHeight="1">
      <c r="A287" s="22" t="s">
        <v>82</v>
      </c>
      <c r="B287" s="16" t="s">
        <v>71</v>
      </c>
      <c r="C287" s="16"/>
      <c r="D287" s="16"/>
      <c r="E287" s="16"/>
      <c r="F287" s="17">
        <f>F288</f>
        <v>532.5</v>
      </c>
      <c r="G287" s="26"/>
      <c r="H287" s="17">
        <f>H288</f>
        <v>203</v>
      </c>
      <c r="I287" s="17">
        <f>I288</f>
        <v>203</v>
      </c>
    </row>
    <row r="288" spans="1:9" s="20" customFormat="1" ht="17.25" customHeight="1">
      <c r="A288" s="24" t="s">
        <v>76</v>
      </c>
      <c r="B288" s="2" t="s">
        <v>71</v>
      </c>
      <c r="C288" s="2" t="s">
        <v>33</v>
      </c>
      <c r="D288" s="2"/>
      <c r="E288" s="2"/>
      <c r="F288" s="18">
        <v>532.5</v>
      </c>
      <c r="G288" s="18">
        <v>0</v>
      </c>
      <c r="H288" s="18">
        <v>203</v>
      </c>
      <c r="I288" s="18">
        <v>203</v>
      </c>
    </row>
    <row r="289" spans="1:9" s="20" customFormat="1" ht="17.25" customHeight="1">
      <c r="A289" s="57" t="s">
        <v>289</v>
      </c>
      <c r="B289" s="2" t="s">
        <v>71</v>
      </c>
      <c r="C289" s="2" t="s">
        <v>33</v>
      </c>
      <c r="D289" s="2" t="s">
        <v>52</v>
      </c>
      <c r="E289" s="2" t="s">
        <v>54</v>
      </c>
      <c r="F289" s="18">
        <v>532.5</v>
      </c>
      <c r="G289" s="18">
        <v>0</v>
      </c>
      <c r="H289" s="18">
        <v>203</v>
      </c>
      <c r="I289" s="18">
        <v>203</v>
      </c>
    </row>
    <row r="290" spans="1:9" s="20" customFormat="1" ht="17.25" customHeight="1">
      <c r="A290" s="22" t="s">
        <v>131</v>
      </c>
      <c r="B290" s="16" t="s">
        <v>132</v>
      </c>
      <c r="C290" s="16"/>
      <c r="D290" s="16"/>
      <c r="E290" s="16"/>
      <c r="F290" s="17">
        <f>F291</f>
        <v>30</v>
      </c>
      <c r="G290" s="18">
        <f>G291</f>
        <v>0</v>
      </c>
      <c r="H290" s="18">
        <f>H291</f>
        <v>0</v>
      </c>
      <c r="I290" s="18">
        <f>I291</f>
        <v>0</v>
      </c>
    </row>
    <row r="291" spans="1:9" s="20" customFormat="1" ht="15.75" customHeight="1">
      <c r="A291" s="24" t="s">
        <v>92</v>
      </c>
      <c r="B291" s="2" t="s">
        <v>132</v>
      </c>
      <c r="C291" s="2" t="s">
        <v>33</v>
      </c>
      <c r="D291" s="2"/>
      <c r="E291" s="2"/>
      <c r="F291" s="18">
        <v>30</v>
      </c>
      <c r="G291" s="18"/>
      <c r="H291" s="18">
        <v>0</v>
      </c>
      <c r="I291" s="18">
        <v>0</v>
      </c>
    </row>
    <row r="292" spans="1:9" s="20" customFormat="1" ht="15.75" customHeight="1">
      <c r="A292" s="57" t="s">
        <v>289</v>
      </c>
      <c r="B292" s="2" t="s">
        <v>132</v>
      </c>
      <c r="C292" s="2" t="s">
        <v>33</v>
      </c>
      <c r="D292" s="2" t="s">
        <v>52</v>
      </c>
      <c r="E292" s="2" t="s">
        <v>54</v>
      </c>
      <c r="F292" s="18">
        <v>30</v>
      </c>
      <c r="G292" s="18"/>
      <c r="H292" s="18">
        <v>0</v>
      </c>
      <c r="I292" s="18">
        <v>0</v>
      </c>
    </row>
    <row r="293" spans="1:9" s="19" customFormat="1" ht="14.25" customHeight="1">
      <c r="A293" s="22" t="s">
        <v>81</v>
      </c>
      <c r="B293" s="16" t="s">
        <v>73</v>
      </c>
      <c r="C293" s="16"/>
      <c r="D293" s="16"/>
      <c r="E293" s="16"/>
      <c r="F293" s="17">
        <f>F294</f>
        <v>7115.6</v>
      </c>
      <c r="G293" s="26"/>
      <c r="H293" s="17">
        <f>H294</f>
        <v>7115.6</v>
      </c>
      <c r="I293" s="17">
        <f>I294</f>
        <v>7115.6</v>
      </c>
    </row>
    <row r="294" spans="1:9" s="20" customFormat="1" ht="12" customHeight="1">
      <c r="A294" s="24" t="s">
        <v>84</v>
      </c>
      <c r="B294" s="2" t="s">
        <v>73</v>
      </c>
      <c r="C294" s="2" t="s">
        <v>75</v>
      </c>
      <c r="D294" s="2"/>
      <c r="E294" s="2"/>
      <c r="F294" s="18">
        <v>7115.6</v>
      </c>
      <c r="G294" s="29">
        <v>7268.858</v>
      </c>
      <c r="H294" s="18">
        <v>7115.6</v>
      </c>
      <c r="I294" s="18">
        <v>7115.6</v>
      </c>
    </row>
    <row r="295" spans="1:9" s="20" customFormat="1" ht="12" customHeight="1">
      <c r="A295" s="57" t="s">
        <v>300</v>
      </c>
      <c r="B295" s="2" t="s">
        <v>73</v>
      </c>
      <c r="C295" s="2" t="s">
        <v>75</v>
      </c>
      <c r="D295" s="2" t="s">
        <v>74</v>
      </c>
      <c r="E295" s="2" t="s">
        <v>52</v>
      </c>
      <c r="F295" s="18">
        <v>7115.6</v>
      </c>
      <c r="G295" s="29">
        <v>7268.858</v>
      </c>
      <c r="H295" s="18">
        <v>7115.6</v>
      </c>
      <c r="I295" s="18">
        <v>7115.6</v>
      </c>
    </row>
    <row r="296" spans="1:9" s="19" customFormat="1" ht="15" customHeight="1">
      <c r="A296" s="14" t="s">
        <v>168</v>
      </c>
      <c r="B296" s="16" t="s">
        <v>169</v>
      </c>
      <c r="C296" s="16"/>
      <c r="D296" s="16"/>
      <c r="E296" s="16"/>
      <c r="F296" s="17">
        <f>F297</f>
        <v>100</v>
      </c>
      <c r="G296" s="26"/>
      <c r="H296" s="17">
        <v>0</v>
      </c>
      <c r="I296" s="17">
        <v>0</v>
      </c>
    </row>
    <row r="297" spans="1:9" s="20" customFormat="1" ht="13.5" customHeight="1">
      <c r="A297" s="15" t="s">
        <v>92</v>
      </c>
      <c r="B297" s="2" t="s">
        <v>169</v>
      </c>
      <c r="C297" s="41" t="s">
        <v>33</v>
      </c>
      <c r="D297" s="41" t="s">
        <v>31</v>
      </c>
      <c r="E297" s="41" t="s">
        <v>32</v>
      </c>
      <c r="F297" s="18">
        <v>100</v>
      </c>
      <c r="G297" s="21"/>
      <c r="H297" s="42">
        <v>0</v>
      </c>
      <c r="I297" s="42">
        <v>0</v>
      </c>
    </row>
    <row r="298" spans="1:9" ht="16.5" customHeight="1">
      <c r="A298" s="21" t="s">
        <v>282</v>
      </c>
      <c r="B298" s="2" t="s">
        <v>169</v>
      </c>
      <c r="C298" s="41" t="s">
        <v>33</v>
      </c>
      <c r="D298" s="41" t="s">
        <v>31</v>
      </c>
      <c r="E298" s="41" t="s">
        <v>32</v>
      </c>
      <c r="F298" s="18">
        <v>100</v>
      </c>
      <c r="G298" s="21"/>
      <c r="H298" s="42">
        <v>0</v>
      </c>
      <c r="I298" s="42">
        <v>0</v>
      </c>
    </row>
    <row r="299" ht="41.25" customHeight="1">
      <c r="F299" s="8"/>
    </row>
  </sheetData>
  <sheetProtection/>
  <mergeCells count="16">
    <mergeCell ref="E5:F5"/>
    <mergeCell ref="H5:I5"/>
    <mergeCell ref="A6:F6"/>
    <mergeCell ref="A7:I7"/>
    <mergeCell ref="A9:A10"/>
    <mergeCell ref="B9:B10"/>
    <mergeCell ref="C9:C10"/>
    <mergeCell ref="D9:D10"/>
    <mergeCell ref="E9:E10"/>
    <mergeCell ref="F9:I9"/>
    <mergeCell ref="E1:F1"/>
    <mergeCell ref="H1:I1"/>
    <mergeCell ref="E2:G3"/>
    <mergeCell ref="H2:J3"/>
    <mergeCell ref="E4:G4"/>
    <mergeCell ref="H4:J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pksp</cp:lastModifiedBy>
  <cp:lastPrinted>2020-11-13T06:12:35Z</cp:lastPrinted>
  <dcterms:created xsi:type="dcterms:W3CDTF">2006-12-05T06:50:15Z</dcterms:created>
  <dcterms:modified xsi:type="dcterms:W3CDTF">2020-12-28T07:12:24Z</dcterms:modified>
  <cp:category/>
  <cp:version/>
  <cp:contentType/>
  <cp:contentStatus/>
</cp:coreProperties>
</file>